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hidePivotFieldList="1" defaultThemeVersion="202300"/>
  <mc:AlternateContent xmlns:mc="http://schemas.openxmlformats.org/markup-compatibility/2006">
    <mc:Choice Requires="x15">
      <x15ac:absPath xmlns:x15ac="http://schemas.microsoft.com/office/spreadsheetml/2010/11/ac" url="https://barnstablecounty.sharepoint.com/dept/commission/team/ed/EcDev Files/Data/Data Cape Cod/Places/Places - Open Space/"/>
    </mc:Choice>
  </mc:AlternateContent>
  <xr:revisionPtr revIDLastSave="1366" documentId="8_{112634E4-B3D0-4979-B9F4-442F2456B43E}" xr6:coauthVersionLast="47" xr6:coauthVersionMax="47" xr10:uidLastSave="{F3EC5ED2-4F41-4057-8372-470BDAAE4FB9}"/>
  <bookViews>
    <workbookView xWindow="-28920" yWindow="-120" windowWidth="29040" windowHeight="15720" xr2:uid="{FDA35C37-773A-4E81-97D4-B72C6CC876CC}"/>
  </bookViews>
  <sheets>
    <sheet name="Intro" sheetId="19" r:id="rId1"/>
    <sheet name="Field Definitions" sheetId="20" r:id="rId2"/>
    <sheet name="OpenSpace_Data_2026" sheetId="18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" i="18" l="1"/>
  <c r="P2" i="18"/>
  <c r="O2" i="18"/>
  <c r="N2" i="18"/>
  <c r="M2" i="18"/>
  <c r="L2" i="18"/>
  <c r="K2" i="18"/>
  <c r="G2" i="18"/>
  <c r="Q4" i="18"/>
  <c r="Q5" i="18"/>
  <c r="Q6" i="18"/>
  <c r="Q7" i="18"/>
  <c r="Q8" i="18"/>
  <c r="Q9" i="18"/>
  <c r="Q10" i="18"/>
  <c r="Q11" i="18"/>
  <c r="Q12" i="18"/>
  <c r="Q13" i="18"/>
  <c r="Q14" i="18"/>
  <c r="Q15" i="18"/>
  <c r="Q16" i="18"/>
  <c r="Q17" i="18"/>
  <c r="Q3" i="18"/>
  <c r="Q2" i="18" l="1"/>
</calcChain>
</file>

<file path=xl/sharedStrings.xml><?xml version="1.0" encoding="utf-8"?>
<sst xmlns="http://schemas.openxmlformats.org/spreadsheetml/2006/main" count="76" uniqueCount="60">
  <si>
    <t>Barnstable</t>
  </si>
  <si>
    <t>Bourne</t>
  </si>
  <si>
    <t>Brewster</t>
  </si>
  <si>
    <t>Chatham</t>
  </si>
  <si>
    <t>Dennis</t>
  </si>
  <si>
    <t>Eastham</t>
  </si>
  <si>
    <t>Falmouth</t>
  </si>
  <si>
    <t>Harwich</t>
  </si>
  <si>
    <t>Mashpee</t>
  </si>
  <si>
    <t>Orleans</t>
  </si>
  <si>
    <t>Provincetown</t>
  </si>
  <si>
    <t>Sandwich</t>
  </si>
  <si>
    <t>Truro</t>
  </si>
  <si>
    <t>Wellfleet</t>
  </si>
  <si>
    <t>Yarmouth</t>
  </si>
  <si>
    <t>Field Name</t>
  </si>
  <si>
    <t>Description</t>
  </si>
  <si>
    <t>End of Worksheet</t>
  </si>
  <si>
    <t>Barnstable County</t>
  </si>
  <si>
    <t>Prepared by the Cape Cod Commission</t>
  </si>
  <si>
    <t>Unknown</t>
  </si>
  <si>
    <t>Open Space Data</t>
  </si>
  <si>
    <t>Federal</t>
  </si>
  <si>
    <t>Land Trust, Conservation, Public Non-Profit</t>
  </si>
  <si>
    <t>Municipal</t>
  </si>
  <si>
    <t>Private</t>
  </si>
  <si>
    <t>State/County</t>
  </si>
  <si>
    <t>Total Land</t>
  </si>
  <si>
    <t>Limited</t>
  </si>
  <si>
    <t>Temporary</t>
  </si>
  <si>
    <t>In Perpetuity</t>
  </si>
  <si>
    <t>None</t>
  </si>
  <si>
    <t>Percent Developed</t>
  </si>
  <si>
    <t>Percent Remaining</t>
  </si>
  <si>
    <t>Last updated June 2026</t>
  </si>
  <si>
    <t>To see Tableau dashboard, visit: https://datacapecod.org/pf/open-space/</t>
  </si>
  <si>
    <t>Data source: MassGIS Open Space Data, 2025</t>
  </si>
  <si>
    <t>Notes: Freshwater ponds and lakes have been included as permanently protected open space</t>
  </si>
  <si>
    <t>Location</t>
  </si>
  <si>
    <t>Total Open Space</t>
  </si>
  <si>
    <t>Protected Open Space Acres</t>
  </si>
  <si>
    <t>Percent Protected Open Space</t>
  </si>
  <si>
    <t>Name of the town or Barnstable County</t>
  </si>
  <si>
    <t>Number of acres in the the town or Barnstable County that are permanently protected open space</t>
  </si>
  <si>
    <t>Percentage of the town or Barnstable County considered to be developed</t>
  </si>
  <si>
    <t>Percentage of the town or Barnstable County that is not considered to be developed and is not protected open space</t>
  </si>
  <si>
    <t>Number of acres designated as open space under federal ownership in the town or Barnstable County</t>
  </si>
  <si>
    <t>Number of acres designated as open space under land trust, conservation, or public non-profit ownership in the town or Barnstable County</t>
  </si>
  <si>
    <t>Number of acres designated as open space under municipal ownership in the town or Barnstable County</t>
  </si>
  <si>
    <t>Number of acres designated as open space under private ownership in the town or Barnstable County</t>
  </si>
  <si>
    <t>Number of acres designated as open space under state or county ownership in the town or Barnstable County</t>
  </si>
  <si>
    <t>Total number of acres for the town or Barnstable County</t>
  </si>
  <si>
    <t>Percentage of the town or Barnstable County that is permanently protected open space (freshwater ponds and lakes have been included as permanently protected open space)</t>
  </si>
  <si>
    <t xml:space="preserve">Number of acres of open space in the town or Barnstable County that are legally protected permanently and recorded as such in a deed or other official document </t>
  </si>
  <si>
    <t>Number of acres of open space in the town or Barnstable County that are legally protected for less than perpetuity or temporarily protected through an existing functional use</t>
  </si>
  <si>
    <t>Number of acres of open space in the town or Barnstable County that are protected by legal mechanisms other than those above, or protected through functional or traditional use</t>
  </si>
  <si>
    <t>Number of acres of open space in the town or Barnstable County that are  totally unprotected by any legal or functional means</t>
  </si>
  <si>
    <t>Number of acres of open space in the town or Barnstable County with an unknown level of protection</t>
  </si>
  <si>
    <t>Number of acres in the the town or Barnstable County that are open space (both protected and not)</t>
  </si>
  <si>
    <t>State/ County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</si>
</sst>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5" x14ac:knownFonts="1">
    <font>
      <sz val="11"/>
      <color theme="1"/>
      <name val="Aptos Narrow"/>
      <family val="2"/>
      <scheme val="minor"/>
    </font>
    <font>
      <b/>
      <sz val="12"/>
      <name val="Calibri"/>
      <family val="2"/>
    </font>
    <font>
      <b/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sz val="11"/>
      <color rgb="FF104861"/>
      <name val="Aptos Narrow"/>
      <family val="2"/>
    </font>
  </fonts>
  <fills count="3">
    <fill>
      <patternFill patternType="none"/>
    </fill>
    <fill>
      <patternFill patternType="gray125"/>
    </fill>
    <fill>
      <patternFill patternType="solid">
        <fgColor rgb="FFE6E6E6"/>
        <bgColor rgb="FFE6E6E6"/>
      </patternFill>
    </fill>
  </fills>
  <borders count="2">
    <border>
      <left/>
      <right/>
      <top/>
      <bottom/>
      <diagonal/>
    </border>
    <border>
      <left/>
      <right/>
      <top/>
      <bottom style="medium">
        <color rgb="FF000000"/>
      </bottom>
      <diagonal/>
    </border>
  </borders>
  <cellStyleXfs count="2">
    <xf numFmtId="0" fontId="0" fillId="0" borderId="0"/>
    <xf numFmtId="0" fontId="1" fillId="2" borderId="1">
      <alignment horizontal="left"/>
    </xf>
  </cellStyleXfs>
  <cellXfs count="22">
    <xf numFmtId="0" fontId="0" fillId="0" borderId="0" xfId="0"/>
    <xf numFmtId="3" fontId="0" fillId="0" borderId="0" xfId="0" applyNumberFormat="1"/>
    <xf numFmtId="0" fontId="2" fillId="0" borderId="0" xfId="0" applyFont="1"/>
    <xf numFmtId="0" fontId="0" fillId="0" borderId="0" xfId="0" applyAlignment="1">
      <alignment horizontal="center"/>
    </xf>
    <xf numFmtId="3" fontId="0" fillId="0" borderId="0" xfId="0" applyNumberFormat="1" applyAlignment="1">
      <alignment horizontal="center"/>
    </xf>
    <xf numFmtId="164" fontId="0" fillId="0" borderId="0" xfId="0" applyNumberFormat="1"/>
    <xf numFmtId="3" fontId="3" fillId="0" borderId="0" xfId="0" applyNumberFormat="1" applyFont="1" applyAlignment="1">
      <alignment horizontal="center"/>
    </xf>
    <xf numFmtId="9" fontId="0" fillId="0" borderId="0" xfId="0" applyNumberFormat="1" applyAlignment="1">
      <alignment horizontal="center"/>
    </xf>
    <xf numFmtId="9" fontId="0" fillId="0" borderId="0" xfId="0" applyNumberFormat="1"/>
    <xf numFmtId="3" fontId="0" fillId="0" borderId="0" xfId="0" applyNumberFormat="1" applyAlignment="1">
      <alignment horizontal="center" wrapText="1"/>
    </xf>
    <xf numFmtId="3" fontId="4" fillId="0" borderId="0" xfId="0" applyNumberFormat="1" applyFont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0" xfId="0" applyFill="1" applyAlignment="1">
      <alignment horizontal="center"/>
    </xf>
    <xf numFmtId="3" fontId="3" fillId="0" borderId="0" xfId="0" applyNumberFormat="1" applyFont="1" applyFill="1" applyAlignment="1">
      <alignment horizontal="center"/>
    </xf>
    <xf numFmtId="9" fontId="0" fillId="0" borderId="0" xfId="0" applyNumberFormat="1" applyFill="1" applyAlignment="1">
      <alignment horizontal="center"/>
    </xf>
    <xf numFmtId="3" fontId="0" fillId="0" borderId="0" xfId="0" applyNumberFormat="1" applyFill="1" applyAlignment="1">
      <alignment horizontal="center"/>
    </xf>
    <xf numFmtId="3" fontId="0" fillId="0" borderId="0" xfId="0" applyNumberFormat="1" applyFill="1" applyAlignment="1">
      <alignment horizontal="center" wrapText="1"/>
    </xf>
    <xf numFmtId="3" fontId="4" fillId="0" borderId="0" xfId="0" applyNumberFormat="1" applyFont="1" applyFill="1" applyAlignment="1">
      <alignment horizontal="center" wrapText="1"/>
    </xf>
    <xf numFmtId="0" fontId="0" fillId="0" borderId="0" xfId="0" applyFill="1"/>
    <xf numFmtId="3" fontId="4" fillId="0" borderId="0" xfId="0" applyNumberFormat="1" applyFont="1" applyAlignment="1">
      <alignment horizontal="center"/>
    </xf>
    <xf numFmtId="3" fontId="4" fillId="0" borderId="0" xfId="0" applyNumberFormat="1" applyFont="1" applyFill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</cellXfs>
  <cellStyles count="2">
    <cellStyle name="Normal" xfId="0" builtinId="0"/>
    <cellStyle name="STYLE0" xfId="1" xr:uid="{F2C98CA2-8FE1-455A-999D-B1DD635ADD62}"/>
  </cellStyles>
  <dxfs count="19"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numFmt numFmtId="3" formatCode="#,##0"/>
      <alignment horizontal="center" vertical="bottom" textRotation="0" wrapText="1" indent="0" justifyLastLine="0" shrinkToFit="0" readingOrder="0"/>
    </dxf>
    <dxf>
      <font>
        <sz val="10"/>
        <name val="Aptos Display"/>
        <family val="2"/>
        <scheme val="major"/>
      </font>
      <numFmt numFmtId="3" formatCode="#,##0"/>
      <alignment horizontal="center" vertical="bottom" textRotation="0" wrapText="0" indent="0" justifyLastLine="0" shrinkToFit="0" readingOrder="0"/>
    </dxf>
    <dxf>
      <font>
        <sz val="10"/>
        <name val="Aptos Display"/>
        <family val="2"/>
        <scheme val="major"/>
      </font>
      <numFmt numFmtId="3" formatCode="#,##0"/>
      <alignment horizontal="center" vertical="bottom" textRotation="0" wrapText="0" indent="0" justifyLastLine="0" shrinkToFit="0" readingOrder="0"/>
    </dxf>
    <dxf>
      <font>
        <sz val="10"/>
        <name val="Aptos Display"/>
        <family val="2"/>
        <scheme val="major"/>
      </font>
      <numFmt numFmtId="164" formatCode="0.0%"/>
      <alignment horizontal="center" vertical="bottom" textRotation="0" wrapText="0" indent="0" justifyLastLine="0" shrinkToFit="0" readingOrder="0"/>
    </dxf>
    <dxf>
      <numFmt numFmtId="13" formatCode="0%"/>
      <alignment horizontal="center" vertical="bottom" textRotation="0" wrapText="0" indent="0" justifyLastLine="0" shrinkToFit="0" readingOrder="0"/>
    </dxf>
    <dxf>
      <numFmt numFmtId="13" formatCode="0%"/>
      <alignment horizontal="center" vertical="bottom" textRotation="0" wrapText="0" indent="0" justifyLastLine="0" shrinkToFit="0" readingOrder="0"/>
    </dxf>
    <dxf>
      <numFmt numFmtId="13" formatCode="0%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104861"/>
        <name val="Calibri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3" formatCode="#,##0"/>
      <alignment horizontal="center" vertical="bottom" textRotation="0" wrapText="0" indent="0" justifyLastLine="0" shrinkToFit="0" readingOrder="0"/>
    </dxf>
    <dxf>
      <numFmt numFmtId="1" formatCode="0"/>
      <fill>
        <patternFill patternType="solid">
          <fgColor indexed="64"/>
          <bgColor theme="7" tint="0.79998168889431442"/>
        </patternFill>
      </fill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7CCB9211-14DF-492B-B421-9B627B625415}" name="Table3" displayName="Table3" ref="A1:Q17" totalsRowShown="0" headerRowDxfId="0" dataDxfId="18">
  <autoFilter ref="A1:Q17" xr:uid="{7CCB9211-14DF-492B-B421-9B627B625415}"/>
  <tableColumns count="17">
    <tableColumn id="1" xr3:uid="{9FF25FA9-102B-4618-A2DB-7AB7056E0963}" name="Location" dataDxfId="17"/>
    <tableColumn id="7" xr3:uid="{BD715251-5126-45A1-A2E1-38550B4F2D27}" name="Total Land" dataDxfId="16"/>
    <tableColumn id="18" xr3:uid="{D5837DB8-1ACB-45BE-A289-B1756072781D}" name="Protected Open Space Acres" dataDxfId="15"/>
    <tableColumn id="15" xr3:uid="{DDD907B1-0D75-4915-9758-2A2E12667272}" name="Percent Protected Open Space" dataDxfId="14"/>
    <tableColumn id="3" xr3:uid="{C964E330-F4E0-4E45-9276-A3A2FB771F6C}" name="Percent Developed" dataDxfId="13"/>
    <tableColumn id="16" xr3:uid="{A86F7B15-029C-48FA-BDBC-91EE7929F34A}" name="Percent Remaining" dataDxfId="12"/>
    <tableColumn id="4" xr3:uid="{8D4DD400-55A7-436C-95B1-2CE0A4ECE710}" name="Federal" dataDxfId="11"/>
    <tableColumn id="5" xr3:uid="{2EB52728-6F0F-474D-A5E9-F7EA846319B7}" name="Land Trust, Conservation, Public Non-Profit" dataDxfId="10"/>
    <tableColumn id="8" xr3:uid="{214697C7-404E-480E-BD23-6D76D6588F88}" name="Municipal" dataDxfId="9"/>
    <tableColumn id="2" xr3:uid="{E0805DDA-A1CD-41F2-9B3C-D13615D36891}" name="Private" dataDxfId="8"/>
    <tableColumn id="6" xr3:uid="{61C92FFD-06F7-4518-919E-284E94192E97}" name="State/ County" dataDxfId="7"/>
    <tableColumn id="11" xr3:uid="{717F2278-6B51-4241-8F7A-BD5E62D27A63}" name="In Perpetuity" dataDxfId="6"/>
    <tableColumn id="10" xr3:uid="{D54B2BCC-BCAE-406A-BD0B-1EB28EAAD1F8}" name="Temporary" dataDxfId="5"/>
    <tableColumn id="9" xr3:uid="{7EF35E95-56B2-402B-991B-42EF87841016}" name="Limited" dataDxfId="4"/>
    <tableColumn id="12" xr3:uid="{752C3A99-1EDC-41E7-BECA-F096ACCF4351}" name="None" dataDxfId="3"/>
    <tableColumn id="13" xr3:uid="{DE2FBB56-AC54-47E5-905D-017672101C61}" name="Unknown" dataDxfId="2"/>
    <tableColumn id="17" xr3:uid="{1F642E55-18E1-472A-B977-20F93F282AC2}" name="Total Open Space" dataDxfId="1"/>
  </tableColumns>
  <tableStyleInfo name="TableStyleLight2" showFirstColumn="1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7BB136-A224-4DE0-B5B6-F166218C6216}">
  <dimension ref="A1:A6"/>
  <sheetViews>
    <sheetView tabSelected="1" workbookViewId="0"/>
  </sheetViews>
  <sheetFormatPr defaultRowHeight="15" x14ac:dyDescent="0.25"/>
  <sheetData>
    <row r="1" spans="1:1" x14ac:dyDescent="0.25">
      <c r="A1" s="2" t="s">
        <v>21</v>
      </c>
    </row>
    <row r="2" spans="1:1" x14ac:dyDescent="0.25">
      <c r="A2" t="s">
        <v>19</v>
      </c>
    </row>
    <row r="3" spans="1:1" x14ac:dyDescent="0.25">
      <c r="A3" t="s">
        <v>35</v>
      </c>
    </row>
    <row r="4" spans="1:1" x14ac:dyDescent="0.25">
      <c r="A4" t="s">
        <v>34</v>
      </c>
    </row>
    <row r="5" spans="1:1" x14ac:dyDescent="0.25">
      <c r="A5" t="s">
        <v>36</v>
      </c>
    </row>
    <row r="6" spans="1:1" x14ac:dyDescent="0.25">
      <c r="A6" t="s">
        <v>37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F1E2B2-ACC8-4ED7-8E5E-94C5B37F7BBF}">
  <dimension ref="A1:B18"/>
  <sheetViews>
    <sheetView workbookViewId="0"/>
  </sheetViews>
  <sheetFormatPr defaultRowHeight="15" x14ac:dyDescent="0.25"/>
  <cols>
    <col min="1" max="1" width="32.140625" customWidth="1"/>
  </cols>
  <sheetData>
    <row r="1" spans="1:2" x14ac:dyDescent="0.25">
      <c r="A1" s="2" t="s">
        <v>15</v>
      </c>
      <c r="B1" s="2" t="s">
        <v>16</v>
      </c>
    </row>
    <row r="2" spans="1:2" x14ac:dyDescent="0.25">
      <c r="A2" t="s">
        <v>38</v>
      </c>
      <c r="B2" t="s">
        <v>42</v>
      </c>
    </row>
    <row r="3" spans="1:2" x14ac:dyDescent="0.25">
      <c r="A3" t="s">
        <v>27</v>
      </c>
      <c r="B3" t="s">
        <v>51</v>
      </c>
    </row>
    <row r="4" spans="1:2" x14ac:dyDescent="0.25">
      <c r="A4" t="s">
        <v>40</v>
      </c>
      <c r="B4" t="s">
        <v>43</v>
      </c>
    </row>
    <row r="5" spans="1:2" x14ac:dyDescent="0.25">
      <c r="A5" t="s">
        <v>41</v>
      </c>
      <c r="B5" t="s">
        <v>52</v>
      </c>
    </row>
    <row r="6" spans="1:2" x14ac:dyDescent="0.25">
      <c r="A6" t="s">
        <v>32</v>
      </c>
      <c r="B6" t="s">
        <v>44</v>
      </c>
    </row>
    <row r="7" spans="1:2" x14ac:dyDescent="0.25">
      <c r="A7" t="s">
        <v>33</v>
      </c>
      <c r="B7" t="s">
        <v>45</v>
      </c>
    </row>
    <row r="8" spans="1:2" x14ac:dyDescent="0.25">
      <c r="A8" t="s">
        <v>22</v>
      </c>
      <c r="B8" t="s">
        <v>46</v>
      </c>
    </row>
    <row r="9" spans="1:2" x14ac:dyDescent="0.25">
      <c r="A9" t="s">
        <v>23</v>
      </c>
      <c r="B9" t="s">
        <v>47</v>
      </c>
    </row>
    <row r="10" spans="1:2" x14ac:dyDescent="0.25">
      <c r="A10" t="s">
        <v>24</v>
      </c>
      <c r="B10" t="s">
        <v>48</v>
      </c>
    </row>
    <row r="11" spans="1:2" x14ac:dyDescent="0.25">
      <c r="A11" t="s">
        <v>25</v>
      </c>
      <c r="B11" t="s">
        <v>49</v>
      </c>
    </row>
    <row r="12" spans="1:2" x14ac:dyDescent="0.25">
      <c r="A12" t="s">
        <v>26</v>
      </c>
      <c r="B12" t="s">
        <v>50</v>
      </c>
    </row>
    <row r="13" spans="1:2" x14ac:dyDescent="0.25">
      <c r="A13" t="s">
        <v>30</v>
      </c>
      <c r="B13" t="s">
        <v>53</v>
      </c>
    </row>
    <row r="14" spans="1:2" x14ac:dyDescent="0.25">
      <c r="A14" t="s">
        <v>29</v>
      </c>
      <c r="B14" t="s">
        <v>54</v>
      </c>
    </row>
    <row r="15" spans="1:2" x14ac:dyDescent="0.25">
      <c r="A15" t="s">
        <v>28</v>
      </c>
      <c r="B15" t="s">
        <v>55</v>
      </c>
    </row>
    <row r="16" spans="1:2" x14ac:dyDescent="0.25">
      <c r="A16" t="s">
        <v>31</v>
      </c>
      <c r="B16" t="s">
        <v>56</v>
      </c>
    </row>
    <row r="17" spans="1:2" x14ac:dyDescent="0.25">
      <c r="A17" t="s">
        <v>20</v>
      </c>
      <c r="B17" t="s">
        <v>57</v>
      </c>
    </row>
    <row r="18" spans="1:2" x14ac:dyDescent="0.25">
      <c r="A18" t="s">
        <v>39</v>
      </c>
      <c r="B18" t="s">
        <v>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51C723-18D5-4E0E-85EE-74606FAB0693}">
  <dimension ref="A1:Q18"/>
  <sheetViews>
    <sheetView zoomScale="115" zoomScaleNormal="115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 x14ac:dyDescent="0.25"/>
  <cols>
    <col min="1" max="1" width="16.85546875" customWidth="1"/>
    <col min="2" max="2" width="8.7109375" style="1"/>
    <col min="3" max="3" width="10.7109375" style="1" customWidth="1"/>
    <col min="4" max="6" width="10.7109375" style="8" customWidth="1"/>
    <col min="7" max="7" width="13.85546875" style="5" customWidth="1"/>
    <col min="8" max="8" width="15.5703125" style="4" customWidth="1"/>
    <col min="9" max="9" width="14.5703125" style="1" customWidth="1"/>
    <col min="10" max="10" width="8.7109375" style="1"/>
    <col min="12" max="12" width="10.28515625" customWidth="1"/>
    <col min="13" max="13" width="11" customWidth="1"/>
    <col min="16" max="16" width="10.28515625" customWidth="1"/>
    <col min="17" max="17" width="15" customWidth="1"/>
  </cols>
  <sheetData>
    <row r="1" spans="1:17" ht="60" x14ac:dyDescent="0.25">
      <c r="A1" s="11" t="s">
        <v>38</v>
      </c>
      <c r="B1" s="11" t="s">
        <v>27</v>
      </c>
      <c r="C1" s="11" t="s">
        <v>40</v>
      </c>
      <c r="D1" s="11" t="s">
        <v>41</v>
      </c>
      <c r="E1" s="11" t="s">
        <v>32</v>
      </c>
      <c r="F1" s="11" t="s">
        <v>33</v>
      </c>
      <c r="G1" s="11" t="s">
        <v>22</v>
      </c>
      <c r="H1" s="11" t="s">
        <v>23</v>
      </c>
      <c r="I1" s="11" t="s">
        <v>24</v>
      </c>
      <c r="J1" s="11" t="s">
        <v>25</v>
      </c>
      <c r="K1" s="11" t="s">
        <v>59</v>
      </c>
      <c r="L1" s="11" t="s">
        <v>30</v>
      </c>
      <c r="M1" s="11" t="s">
        <v>29</v>
      </c>
      <c r="N1" s="11" t="s">
        <v>28</v>
      </c>
      <c r="O1" s="11" t="s">
        <v>31</v>
      </c>
      <c r="P1" s="11" t="s">
        <v>20</v>
      </c>
      <c r="Q1" s="11" t="s">
        <v>39</v>
      </c>
    </row>
    <row r="2" spans="1:17" x14ac:dyDescent="0.25">
      <c r="A2" s="3" t="s">
        <v>18</v>
      </c>
      <c r="B2" s="6">
        <v>263662.32435900002</v>
      </c>
      <c r="C2" s="19">
        <f>SUM(C3:C17)</f>
        <v>92627.998554999984</v>
      </c>
      <c r="D2" s="7">
        <v>0.38682616201975584</v>
      </c>
      <c r="E2" s="7">
        <v>0.48599999999999999</v>
      </c>
      <c r="F2" s="7">
        <v>0.127</v>
      </c>
      <c r="G2" s="19">
        <f>SUM(G3:G17)</f>
        <v>25235.356774999993</v>
      </c>
      <c r="H2" s="4">
        <v>7842.8922820000007</v>
      </c>
      <c r="I2" s="4">
        <v>33254.432363000007</v>
      </c>
      <c r="J2" s="9">
        <v>3566.8145299999987</v>
      </c>
      <c r="K2" s="19">
        <f>SUM(K3:K17)</f>
        <v>22728.502604999998</v>
      </c>
      <c r="L2" s="19">
        <f>SUM(L3:L17)</f>
        <v>92627.998554999984</v>
      </c>
      <c r="M2" s="19">
        <f>SUM(M3:M17)</f>
        <v>76.626675000000006</v>
      </c>
      <c r="N2" s="19">
        <f>SUM(N3:N17)</f>
        <v>3540.9921299999996</v>
      </c>
      <c r="O2" s="19">
        <f>SUM(O3:O17)</f>
        <v>3194.0970930000003</v>
      </c>
      <c r="P2" s="19">
        <f>SUM(P3:P17)</f>
        <v>408.61313899999999</v>
      </c>
      <c r="Q2" s="19">
        <f>SUM(Table3[[#This Row],[In Perpetuity]:[Unknown]])</f>
        <v>99848.327591999987</v>
      </c>
    </row>
    <row r="3" spans="1:17" s="18" customFormat="1" x14ac:dyDescent="0.25">
      <c r="A3" s="12" t="s">
        <v>0</v>
      </c>
      <c r="B3" s="13">
        <v>40085.366980999999</v>
      </c>
      <c r="C3" s="20">
        <v>11577.592610999996</v>
      </c>
      <c r="D3" s="14">
        <v>0.3345934552964745</v>
      </c>
      <c r="E3" s="14">
        <v>0.55500000000000005</v>
      </c>
      <c r="F3" s="14">
        <v>0.111</v>
      </c>
      <c r="G3" s="20">
        <v>0</v>
      </c>
      <c r="H3" s="15">
        <v>1390.0726850000021</v>
      </c>
      <c r="I3" s="15">
        <v>9210.8698340000028</v>
      </c>
      <c r="J3" s="16">
        <v>468.86776899999995</v>
      </c>
      <c r="K3" s="20">
        <v>507.78232300000002</v>
      </c>
      <c r="L3" s="20">
        <v>11577.592610999996</v>
      </c>
      <c r="M3" s="20">
        <v>0</v>
      </c>
      <c r="N3" s="20">
        <v>234.29897800000001</v>
      </c>
      <c r="O3" s="20">
        <v>557.70494099999996</v>
      </c>
      <c r="P3" s="20">
        <v>0</v>
      </c>
      <c r="Q3" s="17">
        <f>Table3[[#This Row],[In Perpetuity]]+Table3[[#This Row],[Temporary]]+Table3[[#This Row],[Limited]]+Table3[[#This Row],[None]]+Table3[[#This Row],[Unknown]]</f>
        <v>12369.596529999997</v>
      </c>
    </row>
    <row r="4" spans="1:17" x14ac:dyDescent="0.25">
      <c r="A4" s="3" t="s">
        <v>1</v>
      </c>
      <c r="B4" s="6">
        <v>26293.121319999998</v>
      </c>
      <c r="C4" s="21">
        <v>12177.149526999998</v>
      </c>
      <c r="D4" s="7">
        <v>0.47025189305291637</v>
      </c>
      <c r="E4" s="7">
        <v>0.39500000000000002</v>
      </c>
      <c r="F4" s="7">
        <v>0.13400000000000001</v>
      </c>
      <c r="G4" s="21">
        <v>617.99344499999995</v>
      </c>
      <c r="H4" s="4">
        <v>403.35906000000017</v>
      </c>
      <c r="I4" s="4">
        <v>1933.9671819999978</v>
      </c>
      <c r="J4" s="9">
        <v>191.02492999999996</v>
      </c>
      <c r="K4" s="21">
        <v>9030.8049099999935</v>
      </c>
      <c r="L4" s="21">
        <v>12177.149526999998</v>
      </c>
      <c r="M4" s="21">
        <v>66.275655</v>
      </c>
      <c r="N4" s="21">
        <v>1009.738895</v>
      </c>
      <c r="O4" s="21">
        <v>294.84247099999999</v>
      </c>
      <c r="P4" s="21">
        <v>54.595703</v>
      </c>
      <c r="Q4" s="10">
        <f>Table3[[#This Row],[In Perpetuity]]+Table3[[#This Row],[Temporary]]+Table3[[#This Row],[Limited]]+Table3[[#This Row],[None]]+Table3[[#This Row],[Unknown]]</f>
        <v>13602.602250999998</v>
      </c>
    </row>
    <row r="5" spans="1:17" s="18" customFormat="1" x14ac:dyDescent="0.25">
      <c r="A5" s="12" t="s">
        <v>2</v>
      </c>
      <c r="B5" s="13">
        <v>16330.605845</v>
      </c>
      <c r="C5" s="20">
        <v>5606.5210859999988</v>
      </c>
      <c r="D5" s="14">
        <v>0.43059957846897606</v>
      </c>
      <c r="E5" s="14">
        <v>0.46400000000000002</v>
      </c>
      <c r="F5" s="14">
        <v>0.105</v>
      </c>
      <c r="G5" s="20">
        <v>0</v>
      </c>
      <c r="H5" s="15">
        <v>680.45208999999966</v>
      </c>
      <c r="I5" s="15">
        <v>2643.0966390000008</v>
      </c>
      <c r="J5" s="16">
        <v>194.76360599999998</v>
      </c>
      <c r="K5" s="20">
        <v>2088.2087509999997</v>
      </c>
      <c r="L5" s="20">
        <v>5606.5210859999988</v>
      </c>
      <c r="M5" s="20">
        <v>0</v>
      </c>
      <c r="N5" s="20">
        <v>79.172792999999999</v>
      </c>
      <c r="O5" s="20">
        <v>73.226551999999998</v>
      </c>
      <c r="P5" s="20">
        <v>35.712550999999998</v>
      </c>
      <c r="Q5" s="17">
        <f>Table3[[#This Row],[In Perpetuity]]+Table3[[#This Row],[Temporary]]+Table3[[#This Row],[Limited]]+Table3[[#This Row],[None]]+Table3[[#This Row],[Unknown]]</f>
        <v>5794.6329819999983</v>
      </c>
    </row>
    <row r="6" spans="1:17" x14ac:dyDescent="0.25">
      <c r="A6" s="3" t="s">
        <v>3</v>
      </c>
      <c r="B6" s="6">
        <v>10906.492147000001</v>
      </c>
      <c r="C6" s="21">
        <v>2945.1394310000005</v>
      </c>
      <c r="D6" s="7">
        <v>0.29440438682965681</v>
      </c>
      <c r="E6" s="7">
        <v>0.60299999999999998</v>
      </c>
      <c r="F6" s="7">
        <v>0.10299999999999999</v>
      </c>
      <c r="G6" s="21">
        <v>1619.887907</v>
      </c>
      <c r="H6" s="4">
        <v>560.84680700000013</v>
      </c>
      <c r="I6" s="4">
        <v>700.9196800000002</v>
      </c>
      <c r="J6" s="9">
        <v>63.485037000000005</v>
      </c>
      <c r="K6" s="21">
        <v>0</v>
      </c>
      <c r="L6" s="21">
        <v>2945.1394310000005</v>
      </c>
      <c r="M6" s="21">
        <v>0</v>
      </c>
      <c r="N6" s="21">
        <v>609.71063499999991</v>
      </c>
      <c r="O6" s="21">
        <v>134.421334</v>
      </c>
      <c r="P6" s="21">
        <v>14.125802</v>
      </c>
      <c r="Q6" s="10">
        <f>Table3[[#This Row],[In Perpetuity]]+Table3[[#This Row],[Temporary]]+Table3[[#This Row],[Limited]]+Table3[[#This Row],[None]]+Table3[[#This Row],[Unknown]]</f>
        <v>3703.3972020000006</v>
      </c>
    </row>
    <row r="7" spans="1:17" s="18" customFormat="1" x14ac:dyDescent="0.25">
      <c r="A7" s="12" t="s">
        <v>4</v>
      </c>
      <c r="B7" s="13">
        <v>13359.735621</v>
      </c>
      <c r="C7" s="20">
        <v>3409.6213030000004</v>
      </c>
      <c r="D7" s="14">
        <v>0.271945155508104</v>
      </c>
      <c r="E7" s="14">
        <v>0.59099999999999997</v>
      </c>
      <c r="F7" s="14">
        <v>0.13700000000000001</v>
      </c>
      <c r="G7" s="20">
        <v>0</v>
      </c>
      <c r="H7" s="15">
        <v>452.10726600000004</v>
      </c>
      <c r="I7" s="15">
        <v>2756.7805209999992</v>
      </c>
      <c r="J7" s="16">
        <v>175.08998599999995</v>
      </c>
      <c r="K7" s="20">
        <v>25.643530000000002</v>
      </c>
      <c r="L7" s="20">
        <v>3409.6213030000004</v>
      </c>
      <c r="M7" s="20">
        <v>8.3621280000000002</v>
      </c>
      <c r="N7" s="20">
        <v>143.221397</v>
      </c>
      <c r="O7" s="20">
        <v>0</v>
      </c>
      <c r="P7" s="20">
        <v>0</v>
      </c>
      <c r="Q7" s="17">
        <f>Table3[[#This Row],[In Perpetuity]]+Table3[[#This Row],[Temporary]]+Table3[[#This Row],[Limited]]+Table3[[#This Row],[None]]+Table3[[#This Row],[Unknown]]</f>
        <v>3561.2048280000004</v>
      </c>
    </row>
    <row r="8" spans="1:17" x14ac:dyDescent="0.25">
      <c r="A8" s="3" t="s">
        <v>5</v>
      </c>
      <c r="B8" s="6">
        <v>9187.4814800000004</v>
      </c>
      <c r="C8" s="21">
        <v>3106.4915550000005</v>
      </c>
      <c r="D8" s="7">
        <v>0.36639712225030802</v>
      </c>
      <c r="E8" s="7">
        <v>0.53600000000000003</v>
      </c>
      <c r="F8" s="7">
        <v>9.7000000000000003E-2</v>
      </c>
      <c r="G8" s="21">
        <v>2174.5421659999988</v>
      </c>
      <c r="H8" s="4">
        <v>435.63617299999999</v>
      </c>
      <c r="I8" s="4">
        <v>372.40414000000004</v>
      </c>
      <c r="J8" s="9">
        <v>62.795282999999991</v>
      </c>
      <c r="K8" s="21">
        <v>61.113793000000008</v>
      </c>
      <c r="L8" s="21">
        <v>3106.4915550000005</v>
      </c>
      <c r="M8" s="21">
        <v>0</v>
      </c>
      <c r="N8" s="21">
        <v>77.265698999999998</v>
      </c>
      <c r="O8" s="21">
        <v>1.027633</v>
      </c>
      <c r="P8" s="21">
        <v>70.87724</v>
      </c>
      <c r="Q8" s="10">
        <f>Table3[[#This Row],[In Perpetuity]]+Table3[[#This Row],[Temporary]]+Table3[[#This Row],[Limited]]+Table3[[#This Row],[None]]+Table3[[#This Row],[Unknown]]</f>
        <v>3255.6621270000005</v>
      </c>
    </row>
    <row r="9" spans="1:17" s="18" customFormat="1" x14ac:dyDescent="0.25">
      <c r="A9" s="12" t="s">
        <v>6</v>
      </c>
      <c r="B9" s="13">
        <v>29135.358044000001</v>
      </c>
      <c r="C9" s="20">
        <v>7289.675577</v>
      </c>
      <c r="D9" s="14">
        <v>0.28257880924499157</v>
      </c>
      <c r="E9" s="14">
        <v>0.56100000000000005</v>
      </c>
      <c r="F9" s="14">
        <v>0.157</v>
      </c>
      <c r="G9" s="20">
        <v>0</v>
      </c>
      <c r="H9" s="15">
        <v>639.15717899999993</v>
      </c>
      <c r="I9" s="15">
        <v>3598.7681810000022</v>
      </c>
      <c r="J9" s="16">
        <v>668.94244000000037</v>
      </c>
      <c r="K9" s="20">
        <v>2382.8077770000018</v>
      </c>
      <c r="L9" s="20">
        <v>7289.675577</v>
      </c>
      <c r="M9" s="20">
        <v>0</v>
      </c>
      <c r="N9" s="20">
        <v>278.77512500000006</v>
      </c>
      <c r="O9" s="20">
        <v>556.08487200000002</v>
      </c>
      <c r="P9" s="20">
        <v>71.945763999999997</v>
      </c>
      <c r="Q9" s="17">
        <f>Table3[[#This Row],[In Perpetuity]]+Table3[[#This Row],[Temporary]]+Table3[[#This Row],[Limited]]+Table3[[#This Row],[None]]+Table3[[#This Row],[Unknown]]</f>
        <v>8196.4813379999996</v>
      </c>
    </row>
    <row r="10" spans="1:17" x14ac:dyDescent="0.25">
      <c r="A10" s="3" t="s">
        <v>7</v>
      </c>
      <c r="B10" s="6">
        <v>14400.879301000001</v>
      </c>
      <c r="C10" s="21">
        <v>2644.3603309999999</v>
      </c>
      <c r="D10" s="7">
        <v>0.25319505030132455</v>
      </c>
      <c r="E10" s="7">
        <v>0.52200000000000002</v>
      </c>
      <c r="F10" s="7">
        <v>0.22500000000000001</v>
      </c>
      <c r="G10" s="21">
        <v>0</v>
      </c>
      <c r="H10" s="4">
        <v>540.39409299999954</v>
      </c>
      <c r="I10" s="4">
        <v>1756.080627</v>
      </c>
      <c r="J10" s="9">
        <v>49.21032000000001</v>
      </c>
      <c r="K10" s="21">
        <v>298.6752909999999</v>
      </c>
      <c r="L10" s="21">
        <v>2644.3603309999999</v>
      </c>
      <c r="M10" s="21">
        <v>0</v>
      </c>
      <c r="N10" s="21">
        <v>169.58310099999997</v>
      </c>
      <c r="O10" s="21">
        <v>151.58898199999999</v>
      </c>
      <c r="P10" s="21">
        <v>2.0712540000000002</v>
      </c>
      <c r="Q10" s="10">
        <f>Table3[[#This Row],[In Perpetuity]]+Table3[[#This Row],[Temporary]]+Table3[[#This Row],[Limited]]+Table3[[#This Row],[None]]+Table3[[#This Row],[Unknown]]</f>
        <v>2967.6036680000002</v>
      </c>
    </row>
    <row r="11" spans="1:17" s="18" customFormat="1" x14ac:dyDescent="0.25">
      <c r="A11" s="12" t="s">
        <v>8</v>
      </c>
      <c r="B11" s="13">
        <v>16377.161946</v>
      </c>
      <c r="C11" s="20">
        <v>4560.0602779999999</v>
      </c>
      <c r="D11" s="14">
        <v>0.37226438433608189</v>
      </c>
      <c r="E11" s="14">
        <v>0.44700000000000001</v>
      </c>
      <c r="F11" s="14">
        <v>0.18099999999999999</v>
      </c>
      <c r="G11" s="20">
        <v>280.96800100000007</v>
      </c>
      <c r="H11" s="15">
        <v>526.97889699999996</v>
      </c>
      <c r="I11" s="15">
        <v>2401.6540169999985</v>
      </c>
      <c r="J11" s="16">
        <v>123.23464199999999</v>
      </c>
      <c r="K11" s="20">
        <v>1227.2247209999996</v>
      </c>
      <c r="L11" s="20">
        <v>4560.0602779999999</v>
      </c>
      <c r="M11" s="20">
        <v>0</v>
      </c>
      <c r="N11" s="20">
        <v>152.747379</v>
      </c>
      <c r="O11" s="20">
        <v>661.7513019999999</v>
      </c>
      <c r="P11" s="20">
        <v>25.146895999999998</v>
      </c>
      <c r="Q11" s="17">
        <f>Table3[[#This Row],[In Perpetuity]]+Table3[[#This Row],[Temporary]]+Table3[[#This Row],[Limited]]+Table3[[#This Row],[None]]+Table3[[#This Row],[Unknown]]</f>
        <v>5399.7058550000002</v>
      </c>
    </row>
    <row r="12" spans="1:17" x14ac:dyDescent="0.25">
      <c r="A12" s="3" t="s">
        <v>9</v>
      </c>
      <c r="B12" s="6">
        <v>9322.4340260000008</v>
      </c>
      <c r="C12" s="21">
        <v>2820.260205</v>
      </c>
      <c r="D12" s="7">
        <v>0.32485191845325478</v>
      </c>
      <c r="E12" s="7">
        <v>0.57899999999999996</v>
      </c>
      <c r="F12" s="7">
        <v>9.6000000000000002E-2</v>
      </c>
      <c r="G12" s="21">
        <v>309.11712099999988</v>
      </c>
      <c r="H12" s="4">
        <v>507.14390199999968</v>
      </c>
      <c r="I12" s="4">
        <v>1663.7476409999997</v>
      </c>
      <c r="J12" s="9">
        <v>338.271995</v>
      </c>
      <c r="K12" s="21">
        <v>1.9795459999999998</v>
      </c>
      <c r="L12" s="21">
        <v>2820.260205</v>
      </c>
      <c r="M12" s="21">
        <v>1.9378259999999998</v>
      </c>
      <c r="N12" s="21">
        <v>89.584719000000007</v>
      </c>
      <c r="O12" s="21">
        <v>49.263188</v>
      </c>
      <c r="P12" s="21">
        <v>1.949954</v>
      </c>
      <c r="Q12" s="10">
        <f>Table3[[#This Row],[In Perpetuity]]+Table3[[#This Row],[Temporary]]+Table3[[#This Row],[Limited]]+Table3[[#This Row],[None]]+Table3[[#This Row],[Unknown]]</f>
        <v>2962.9958919999999</v>
      </c>
    </row>
    <row r="13" spans="1:17" s="18" customFormat="1" x14ac:dyDescent="0.25">
      <c r="A13" s="12" t="s">
        <v>10</v>
      </c>
      <c r="B13" s="13">
        <v>6683.1033719999996</v>
      </c>
      <c r="C13" s="20">
        <v>5216.7809639999996</v>
      </c>
      <c r="D13" s="14">
        <v>0.78335037745096259</v>
      </c>
      <c r="E13" s="14">
        <v>0.19800000000000001</v>
      </c>
      <c r="F13" s="14">
        <v>1.7999999999999999E-2</v>
      </c>
      <c r="G13" s="20">
        <v>4826.8231100000003</v>
      </c>
      <c r="H13" s="15">
        <v>79.098820000000003</v>
      </c>
      <c r="I13" s="15">
        <v>113.78190699999998</v>
      </c>
      <c r="J13" s="16">
        <v>5.7136950000000004</v>
      </c>
      <c r="K13" s="20">
        <v>191.36343199999999</v>
      </c>
      <c r="L13" s="20">
        <v>5216.7809639999996</v>
      </c>
      <c r="M13" s="20">
        <v>0</v>
      </c>
      <c r="N13" s="20">
        <v>33.485460000000003</v>
      </c>
      <c r="O13" s="20">
        <v>1.5007459999999999</v>
      </c>
      <c r="P13" s="20">
        <v>21.728013000000001</v>
      </c>
      <c r="Q13" s="17">
        <f>Table3[[#This Row],[In Perpetuity]]+Table3[[#This Row],[Temporary]]+Table3[[#This Row],[Limited]]+Table3[[#This Row],[None]]+Table3[[#This Row],[Unknown]]</f>
        <v>5273.4951829999991</v>
      </c>
    </row>
    <row r="14" spans="1:17" x14ac:dyDescent="0.25">
      <c r="A14" s="3" t="s">
        <v>11</v>
      </c>
      <c r="B14" s="6">
        <v>28109.363301000001</v>
      </c>
      <c r="C14" s="21">
        <v>10241.676133000001</v>
      </c>
      <c r="D14" s="7">
        <v>0.39063016701660269</v>
      </c>
      <c r="E14" s="7">
        <v>0.47599999999999998</v>
      </c>
      <c r="F14" s="7">
        <v>0.13300000000000001</v>
      </c>
      <c r="G14" s="21">
        <v>398.42922900000002</v>
      </c>
      <c r="H14" s="4">
        <v>268.02526099999994</v>
      </c>
      <c r="I14" s="4">
        <v>2434.8389860000025</v>
      </c>
      <c r="J14" s="9">
        <v>540.40480199999979</v>
      </c>
      <c r="K14" s="21">
        <v>6599.9778550000028</v>
      </c>
      <c r="L14" s="21">
        <v>10241.676133000001</v>
      </c>
      <c r="M14" s="21">
        <v>0</v>
      </c>
      <c r="N14" s="21">
        <v>116.553805</v>
      </c>
      <c r="O14" s="21">
        <v>270.93899300000004</v>
      </c>
      <c r="P14" s="21">
        <v>98.352524000000003</v>
      </c>
      <c r="Q14" s="10">
        <f>Table3[[#This Row],[In Perpetuity]]+Table3[[#This Row],[Temporary]]+Table3[[#This Row],[Limited]]+Table3[[#This Row],[None]]+Table3[[#This Row],[Unknown]]</f>
        <v>10727.521455</v>
      </c>
    </row>
    <row r="15" spans="1:17" s="18" customFormat="1" x14ac:dyDescent="0.25">
      <c r="A15" s="12" t="s">
        <v>12</v>
      </c>
      <c r="B15" s="13">
        <v>14081.92281</v>
      </c>
      <c r="C15" s="20">
        <v>9558.4856839999993</v>
      </c>
      <c r="D15" s="14">
        <v>0.68409387460631776</v>
      </c>
      <c r="E15" s="14">
        <v>0.25800000000000001</v>
      </c>
      <c r="F15" s="14">
        <v>5.8000000000000003E-2</v>
      </c>
      <c r="G15" s="20">
        <v>9009.148522999998</v>
      </c>
      <c r="H15" s="15">
        <v>303.42294299999992</v>
      </c>
      <c r="I15" s="15">
        <v>175.59145400000008</v>
      </c>
      <c r="J15" s="16">
        <v>62.412112999999991</v>
      </c>
      <c r="K15" s="20">
        <v>7.9106509999999997</v>
      </c>
      <c r="L15" s="20">
        <v>9558.4856839999993</v>
      </c>
      <c r="M15" s="20">
        <v>0</v>
      </c>
      <c r="N15" s="20">
        <v>37.502249999999997</v>
      </c>
      <c r="O15" s="20">
        <v>0</v>
      </c>
      <c r="P15" s="20">
        <v>0.53426899999999999</v>
      </c>
      <c r="Q15" s="17">
        <f>Table3[[#This Row],[In Perpetuity]]+Table3[[#This Row],[Temporary]]+Table3[[#This Row],[Limited]]+Table3[[#This Row],[None]]+Table3[[#This Row],[Unknown]]</f>
        <v>9596.5222029999986</v>
      </c>
    </row>
    <row r="16" spans="1:17" x14ac:dyDescent="0.25">
      <c r="A16" s="3" t="s">
        <v>13</v>
      </c>
      <c r="B16" s="6">
        <v>13442.111943</v>
      </c>
      <c r="C16" s="21">
        <v>7373.1423980000018</v>
      </c>
      <c r="D16" s="7">
        <v>0.57009153847960903</v>
      </c>
      <c r="E16" s="7">
        <v>0.32500000000000001</v>
      </c>
      <c r="F16" s="7">
        <v>0.105</v>
      </c>
      <c r="G16" s="21">
        <v>5998.447272999997</v>
      </c>
      <c r="H16" s="4">
        <v>939.93254999999942</v>
      </c>
      <c r="I16" s="4">
        <v>108.71159400000001</v>
      </c>
      <c r="J16" s="9">
        <v>65.449138000000019</v>
      </c>
      <c r="K16" s="21">
        <v>260.60184300000009</v>
      </c>
      <c r="L16" s="21">
        <v>7373.1423980000018</v>
      </c>
      <c r="M16" s="21">
        <v>0</v>
      </c>
      <c r="N16" s="21">
        <v>29.222784999999998</v>
      </c>
      <c r="O16" s="21">
        <v>84.61226099999999</v>
      </c>
      <c r="P16" s="21">
        <v>2.40381</v>
      </c>
      <c r="Q16" s="10">
        <f>Table3[[#This Row],[In Perpetuity]]+Table3[[#This Row],[Temporary]]+Table3[[#This Row],[Limited]]+Table3[[#This Row],[None]]+Table3[[#This Row],[Unknown]]</f>
        <v>7489.3812540000017</v>
      </c>
    </row>
    <row r="17" spans="1:17" s="18" customFormat="1" x14ac:dyDescent="0.25">
      <c r="A17" s="12" t="s">
        <v>14</v>
      </c>
      <c r="B17" s="13">
        <v>15947.186222</v>
      </c>
      <c r="C17" s="20">
        <v>4101.041471999999</v>
      </c>
      <c r="D17" s="14">
        <v>0.27942616728540026</v>
      </c>
      <c r="E17" s="14">
        <v>0.57999999999999996</v>
      </c>
      <c r="F17" s="14">
        <v>0.14099999999999999</v>
      </c>
      <c r="G17" s="20">
        <v>0</v>
      </c>
      <c r="H17" s="15">
        <v>116.26455600000001</v>
      </c>
      <c r="I17" s="15">
        <v>3383.2199600000008</v>
      </c>
      <c r="J17" s="16">
        <v>557.14877399999978</v>
      </c>
      <c r="K17" s="20">
        <v>44.408181999999996</v>
      </c>
      <c r="L17" s="20">
        <v>4101.041471999999</v>
      </c>
      <c r="M17" s="20">
        <v>5.1066E-2</v>
      </c>
      <c r="N17" s="20">
        <v>480.12910900000008</v>
      </c>
      <c r="O17" s="20">
        <v>357.13381800000002</v>
      </c>
      <c r="P17" s="20">
        <v>9.169359</v>
      </c>
      <c r="Q17" s="17">
        <f>Table3[[#This Row],[In Perpetuity]]+Table3[[#This Row],[Temporary]]+Table3[[#This Row],[Limited]]+Table3[[#This Row],[None]]+Table3[[#This Row],[Unknown]]</f>
        <v>4947.5248240000001</v>
      </c>
    </row>
    <row r="18" spans="1:17" x14ac:dyDescent="0.25">
      <c r="A18" t="s">
        <v>17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be3f55f-8098-485e-a615-a10e4181e135">
      <Value>3716</Value>
      <Value>103</Value>
      <Value>3916</Value>
      <Value>101</Value>
    </TaxCatchAll>
    <k20b5b353c2d4a59a44170cce5889c20 xmlns="5d982bf3-a48c-4351-8fdb-12b10060851e">
      <Terms xmlns="http://schemas.microsoft.com/office/infopath/2007/PartnerControls">
        <TermInfo xmlns="http://schemas.microsoft.com/office/infopath/2007/PartnerControls">
          <TermName xmlns="http://schemas.microsoft.com/office/infopath/2007/PartnerControls">Data</TermName>
          <TermId xmlns="http://schemas.microsoft.com/office/infopath/2007/PartnerControls">5ebd0895-5094-4875-943e-d344da627fa1</TermId>
        </TermInfo>
      </Terms>
    </k20b5b353c2d4a59a44170cce5889c20>
    <k1250adc1ff244fa903739753c5e73ff xmlns="5d982bf3-a48c-4351-8fdb-12b10060851e">
      <Terms xmlns="http://schemas.microsoft.com/office/infopath/2007/PartnerControls">
        <TermInfo xmlns="http://schemas.microsoft.com/office/infopath/2007/PartnerControls">
          <TermName xmlns="http://schemas.microsoft.com/office/infopath/2007/PartnerControls">web</TermName>
          <TermId xmlns="http://schemas.microsoft.com/office/infopath/2007/PartnerControls">9932c02a-dfc7-4cbe-ae78-3976b987aa6a</TermId>
        </TermInfo>
      </Terms>
    </k1250adc1ff244fa903739753c5e73ff>
    <ned4871b43f142479a1da9e4dec3ead3 xmlns="5d982bf3-a48c-4351-8fdb-12b10060851e">
      <Terms xmlns="http://schemas.microsoft.com/office/infopath/2007/PartnerControls"/>
    </ned4871b43f142479a1da9e4dec3ead3>
    <MeetingTime xmlns="5d982bf3-a48c-4351-8fdb-12b10060851e" xsi:nil="true"/>
    <a7e4010d7db74f61a5af14041442919b xmlns="5d982bf3-a48c-4351-8fdb-12b10060851e">
      <Terms xmlns="http://schemas.microsoft.com/office/infopath/2007/PartnerControls"/>
    </a7e4010d7db74f61a5af14041442919b>
    <ia4fe8ee8d364c9f8d8b37e8c9aeedb6 xmlns="5d982bf3-a48c-4351-8fdb-12b10060851e">
      <Terms xmlns="http://schemas.microsoft.com/office/infopath/2007/PartnerControls"/>
    </ia4fe8ee8d364c9f8d8b37e8c9aeedb6>
    <fe949326ff6d4687acbf295dda149b37 xmlns="5d982bf3-a48c-4351-8fdb-12b10060851e">
      <Terms xmlns="http://schemas.microsoft.com/office/infopath/2007/PartnerControls"/>
    </fe949326ff6d4687acbf295dda149b37>
    <aeec274ad21c4909ab5fb112d68909fb xmlns="5d982bf3-a48c-4351-8fdb-12b10060851e">
      <Terms xmlns="http://schemas.microsoft.com/office/infopath/2007/PartnerControls"/>
    </aeec274ad21c4909ab5fb112d68909fb>
    <SharedWithUsers xmlns="9be3f55f-8098-485e-a615-a10e4181e135">
      <UserInfo>
        <DisplayName/>
        <AccountId xsi:nil="true"/>
        <AccountType/>
      </UserInfo>
    </SharedWithUsers>
    <lcf76f155ced4ddcb4097134ff3c332f xmlns="ca10bfc4-f870-4cc3-8a61-ea9a369e3574">
      <Terms xmlns="http://schemas.microsoft.com/office/infopath/2007/PartnerControls"/>
    </lcf76f155ced4ddcb4097134ff3c332f>
    <pf601aed3de749a898c3b06239b052af xmlns="ca10bfc4-f870-4cc3-8a61-ea9a369e3574">
      <Terms xmlns="http://schemas.microsoft.com/office/infopath/2007/PartnerControls">
        <TermInfo xmlns="http://schemas.microsoft.com/office/infopath/2007/PartnerControls">
          <TermName xmlns="http://schemas.microsoft.com/office/infopath/2007/PartnerControls">Cape Cod Commission</TermName>
          <TermId xmlns="http://schemas.microsoft.com/office/infopath/2007/PartnerControls">4607cd07-312c-43b3-b5aa-f93d48ff326a</TermId>
        </TermInfo>
      </Terms>
    </pf601aed3de749a898c3b06239b052af>
    <TaxKeywordTaxHTField xmlns="9be3f55f-8098-485e-a615-a10e4181e135">
      <Terms xmlns="http://schemas.microsoft.com/office/infopath/2007/PartnerControls"/>
    </TaxKeywordTaxHTField>
    <DocumentSetDescription xmlns="http://schemas.microsoft.com/sharepoint/v3" xsi:nil="true"/>
    <pd51286b66fa4a86843a97fa5c0abf9b xmlns="5d982bf3-a48c-4351-8fdb-12b10060851e">
      <Terms xmlns="http://schemas.microsoft.com/office/infopath/2007/PartnerControls"/>
    </pd51286b66fa4a86843a97fa5c0abf9b>
    <h112d938ec0d43dd9854c9c3eeef9a58 xmlns="ca10bfc4-f870-4cc3-8a61-ea9a369e3574">
      <Terms xmlns="http://schemas.microsoft.com/office/infopath/2007/PartnerControls"/>
    </h112d938ec0d43dd9854c9c3eeef9a58>
    <h7e9c4cc72fb4de094bf87e96890c0c2 xmlns="ca10bfc4-f870-4cc3-8a61-ea9a369e3574">
      <Terms xmlns="http://schemas.microsoft.com/office/infopath/2007/PartnerControls">
        <TermInfo xmlns="http://schemas.microsoft.com/office/infopath/2007/PartnerControls">
          <TermName xmlns="http://schemas.microsoft.com/office/infopath/2007/PartnerControls">2026</TermName>
          <TermId xmlns="http://schemas.microsoft.com/office/infopath/2007/PartnerControls">37c955a2-c1a9-4692-a97d-f63083cd51eb</TermId>
        </TermInfo>
      </Terms>
    </h7e9c4cc72fb4de094bf87e96890c0c2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30D1B4B03E9CC4698987C706C095295" ma:contentTypeVersion="87" ma:contentTypeDescription="Create a new document." ma:contentTypeScope="" ma:versionID="a680365a31f384c213ed1c9333e79f50">
  <xsd:schema xmlns:xsd="http://www.w3.org/2001/XMLSchema" xmlns:xs="http://www.w3.org/2001/XMLSchema" xmlns:p="http://schemas.microsoft.com/office/2006/metadata/properties" xmlns:ns1="http://schemas.microsoft.com/sharepoint/v3" xmlns:ns2="5d982bf3-a48c-4351-8fdb-12b10060851e" xmlns:ns3="9be3f55f-8098-485e-a615-a10e4181e135" xmlns:ns4="ca10bfc4-f870-4cc3-8a61-ea9a369e3574" targetNamespace="http://schemas.microsoft.com/office/2006/metadata/properties" ma:root="true" ma:fieldsID="213655f3ab652bc89d2be6b157881dbf" ns1:_="" ns2:_="" ns3:_="" ns4:_="">
    <xsd:import namespace="http://schemas.microsoft.com/sharepoint/v3"/>
    <xsd:import namespace="5d982bf3-a48c-4351-8fdb-12b10060851e"/>
    <xsd:import namespace="9be3f55f-8098-485e-a615-a10e4181e135"/>
    <xsd:import namespace="ca10bfc4-f870-4cc3-8a61-ea9a369e3574"/>
    <xsd:element name="properties">
      <xsd:complexType>
        <xsd:sequence>
          <xsd:element name="documentManagement">
            <xsd:complexType>
              <xsd:all>
                <xsd:element ref="ns3:TaxCatchAll" minOccurs="0"/>
                <xsd:element ref="ns2:ia4fe8ee8d364c9f8d8b37e8c9aeedb6" minOccurs="0"/>
                <xsd:element ref="ns4:h112d938ec0d43dd9854c9c3eeef9a58" minOccurs="0"/>
                <xsd:element ref="ns4:pf601aed3de749a898c3b06239b052af" minOccurs="0"/>
                <xsd:element ref="ns4:h7e9c4cc72fb4de094bf87e96890c0c2" minOccurs="0"/>
                <xsd:element ref="ns2:a7e4010d7db74f61a5af14041442919b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OCR" minOccurs="0"/>
                <xsd:element ref="ns2:ned4871b43f142479a1da9e4dec3ead3" minOccurs="0"/>
                <xsd:element ref="ns2:pd51286b66fa4a86843a97fa5c0abf9b" minOccurs="0"/>
                <xsd:element ref="ns2:k20b5b353c2d4a59a44170cce5889c20" minOccurs="0"/>
                <xsd:element ref="ns4:MediaServiceDateTaken" minOccurs="0"/>
                <xsd:element ref="ns4:MediaServiceLocation" minOccurs="0"/>
                <xsd:element ref="ns3:TaxKeywordTaxHTField" minOccurs="0"/>
                <xsd:element ref="ns2:k1250adc1ff244fa903739753c5e73ff" minOccurs="0"/>
                <xsd:element ref="ns2:MeetingTime" minOccurs="0"/>
                <xsd:element ref="ns2:fe949326ff6d4687acbf295dda149b37" minOccurs="0"/>
                <xsd:element ref="ns4:MediaServiceGenerationTime" minOccurs="0"/>
                <xsd:element ref="ns4:MediaServiceEventHashCode" minOccurs="0"/>
                <xsd:element ref="ns2:aeec274ad21c4909ab5fb112d68909fb" minOccurs="0"/>
                <xsd:element ref="ns3:SharedWithUsers" minOccurs="0"/>
                <xsd:element ref="ns3:SharedWithDetails" minOccurs="0"/>
                <xsd:element ref="ns1:DocumentSetDescription" minOccurs="0"/>
                <xsd:element ref="ns4:lcf76f155ced4ddcb4097134ff3c332f" minOccurs="0"/>
                <xsd:element ref="ns4:MediaServiceObjectDetectorVersions" minOccurs="0"/>
                <xsd:element ref="ns4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DocumentSetDescription" ma:index="44" nillable="true" ma:displayName="Description" ma:description="A description of the Document Set" ma:internalName="DocumentSetDescription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982bf3-a48c-4351-8fdb-12b10060851e" elementFormDefault="qualified">
    <xsd:import namespace="http://schemas.microsoft.com/office/2006/documentManagement/types"/>
    <xsd:import namespace="http://schemas.microsoft.com/office/infopath/2007/PartnerControls"/>
    <xsd:element name="ia4fe8ee8d364c9f8d8b37e8c9aeedb6" ma:index="14" nillable="true" ma:taxonomy="true" ma:internalName="ia4fe8ee8d364c9f8d8b37e8c9aeedb6" ma:taxonomyFieldName="Town_x0020_or_x0020_Village" ma:displayName="Town or Village" ma:default="" ma:fieldId="{2a4fe8ee-8d36-4c9f-8d8b-37e8c9aeedb6}" ma:taxonomyMulti="true" ma:sspId="cceb9721-df7c-4dbc-8f19-77f5dc396abe" ma:termSetId="64630a1b-9342-481d-953c-3caea2ee54e7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a7e4010d7db74f61a5af14041442919b" ma:index="18" nillable="true" ma:taxonomy="true" ma:internalName="a7e4010d7db74f61a5af14041442919b" ma:taxonomyFieldName="Regulatory_x0020_Review_x0020_Types" ma:displayName="Regulatory Review Types" ma:indexed="true" ma:default="" ma:fieldId="{a7e4010d-7db7-4f61-a5af-14041442919b}" ma:sspId="cceb9721-df7c-4dbc-8f19-77f5dc396abe" ma:termSetId="e757629f-12ed-4ccb-be55-a034738c244c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ned4871b43f142479a1da9e4dec3ead3" ma:index="23" nillable="true" ma:taxonomy="true" ma:internalName="ned4871b43f142479a1da9e4dec3ead3" ma:taxonomyFieldName="CCC_x0020_Plans" ma:displayName="CCC Plans" ma:default="" ma:fieldId="{7ed4871b-43f1-4247-9a1d-a9e4dec3ead3}" ma:sspId="cceb9721-df7c-4dbc-8f19-77f5dc396abe" ma:termSetId="e8cc82b8-12c0-455f-a3a2-81036c43199c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pd51286b66fa4a86843a97fa5c0abf9b" ma:index="24" nillable="true" ma:taxonomy="true" ma:internalName="pd51286b66fa4a86843a97fa5c0abf9b" ma:taxonomyFieldName="CCC_x0020_Keywords" ma:displayName="CCC Keywords" ma:default="" ma:fieldId="{9d51286b-66fa-4a86-843a-97fa5c0abf9b}" ma:taxonomyMulti="true" ma:sspId="cceb9721-df7c-4dbc-8f19-77f5dc396abe" ma:termSetId="237bb7e9-aef9-4b25-8f13-0a1384048748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k20b5b353c2d4a59a44170cce5889c20" ma:index="25" nillable="true" ma:taxonomy="true" ma:internalName="k20b5b353c2d4a59a44170cce5889c20" ma:taxonomyFieldName="CCC_x0020_Document_x0020_Type" ma:displayName="Document Type" ma:default="" ma:fieldId="{420b5b35-3c2d-4a59-a441-70cce5889c20}" ma:sspId="cceb9721-df7c-4dbc-8f19-77f5dc396abe" ma:termSetId="2f5adcc4-b536-4831-8487-2b04e936f6a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k1250adc1ff244fa903739753c5e73ff" ma:index="34" nillable="true" ma:taxonomy="true" ma:internalName="k1250adc1ff244fa903739753c5e73ff" ma:taxonomyFieldName="WebResources" ma:displayName="WebResources" ma:indexed="true" ma:default="101;#web|9932c02a-dfc7-4cbe-ae78-3976b987aa6a" ma:fieldId="{41250adc-1ff2-44fa-9037-39753c5e73ff}" ma:sspId="cceb9721-df7c-4dbc-8f19-77f5dc396abe" ma:termSetId="3a3b1e03-2606-4712-baee-4715bbe485c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eetingTime" ma:index="35" nillable="true" ma:displayName="MeetingTime" ma:format="DateTime" ma:indexed="true" ma:internalName="MeetingTime">
      <xsd:simpleType>
        <xsd:restriction base="dms:DateTime"/>
      </xsd:simpleType>
    </xsd:element>
    <xsd:element name="fe949326ff6d4687acbf295dda149b37" ma:index="37" nillable="true" ma:taxonomy="true" ma:internalName="fe949326ff6d4687acbf295dda149b37" ma:taxonomyFieldName="SiteDomains" ma:displayName="Domains" ma:default="" ma:fieldId="{fe949326-ff6d-4687-acbf-295dda149b37}" ma:sspId="cceb9721-df7c-4dbc-8f19-77f5dc396abe" ma:termSetId="f3a86052-10d6-4365-9271-fd817bb07314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aeec274ad21c4909ab5fb112d68909fb" ma:index="41" nillable="true" ma:taxonomy="true" ma:internalName="aeec274ad21c4909ab5fb112d68909fb" ma:taxonomyFieldName="Document_x0020_Status" ma:displayName="Document Status" ma:default="" ma:fieldId="{aeec274a-d21c-4909-ab5f-b112d68909fb}" ma:sspId="cceb9721-df7c-4dbc-8f19-77f5dc396abe" ma:termSetId="4ec54bb5-14a5-4b45-bcdb-6e98c6089fdf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e3f55f-8098-485e-a615-a10e4181e135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2768a9f4-479c-4e6f-93d4-4292895fbc04}" ma:internalName="TaxCatchAll" ma:showField="CatchAllData" ma:web="9be3f55f-8098-485e-a615-a10e4181e13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KeywordTaxHTField" ma:index="28" nillable="true" ma:taxonomy="true" ma:internalName="TaxKeywordTaxHTField" ma:taxonomyFieldName="TaxKeyword" ma:displayName="Enterprise Keywords" ma:fieldId="{23f27201-bee3-471e-b2e7-b64fd8b7ca38}" ma:taxonomyMulti="true" ma:sspId="cceb9721-df7c-4dbc-8f19-77f5dc396abe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  <xsd:element name="SharedWithUsers" ma:index="4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4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10bfc4-f870-4cc3-8a61-ea9a369e3574" elementFormDefault="qualified">
    <xsd:import namespace="http://schemas.microsoft.com/office/2006/documentManagement/types"/>
    <xsd:import namespace="http://schemas.microsoft.com/office/infopath/2007/PartnerControls"/>
    <xsd:element name="h112d938ec0d43dd9854c9c3eeef9a58" ma:index="15" nillable="true" ma:taxonomy="true" ma:internalName="h112d938ec0d43dd9854c9c3eeef9a58" ma:taxonomyFieldName="Program_x0020_Area" ma:displayName="Program Area" ma:readOnly="false" ma:default="" ma:fieldId="{1112d938-ec0d-43dd-9854-c9c3eeef9a58}" ma:taxonomyMulti="true" ma:sspId="cceb9721-df7c-4dbc-8f19-77f5dc396abe" ma:termSetId="bbb3c8d7-3f85-4b92-b602-0a181370541a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pf601aed3de749a898c3b06239b052af" ma:index="16" nillable="true" ma:taxonomy="true" ma:internalName="pf601aed3de749a898c3b06239b052af" ma:taxonomyFieldName="Agency" ma:displayName="Agency" ma:readOnly="false" ma:default="" ma:fieldId="{9f601aed-3de7-49a8-98c3-b06239b052af}" ma:taxonomyMulti="true" ma:sspId="cceb9721-df7c-4dbc-8f19-77f5dc396abe" ma:termSetId="a014325f-77f6-4581-a969-155462e883c4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h7e9c4cc72fb4de094bf87e96890c0c2" ma:index="17" nillable="true" ma:taxonomy="true" ma:internalName="h7e9c4cc72fb4de094bf87e96890c0c2" ma:taxonomyFieldName="Year" ma:displayName="Year" ma:indexed="true" ma:default="" ma:fieldId="{17e9c4cc-72fb-4de0-94bf-87e96890c0c2}" ma:sspId="cceb9721-df7c-4dbc-8f19-77f5dc396abe" ma:termSetId="038d3ef1-10e1-46c9-9eee-9c06d74a457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ediaServiceMetadata" ma:index="1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21" nillable="true" ma:displayName="MediaServiceAutoTags" ma:internalName="MediaServiceAutoTags" ma:readOnly="true">
      <xsd:simpleType>
        <xsd:restriction base="dms:Text"/>
      </xsd:simpleType>
    </xsd:element>
    <xsd:element name="MediaServiceOCR" ma:index="2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2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7" nillable="true" ma:displayName="MediaServiceLocation" ma:internalName="MediaServiceLocation" ma:readOnly="true">
      <xsd:simpleType>
        <xsd:restriction base="dms:Text"/>
      </xsd:simpleType>
    </xsd:element>
    <xsd:element name="MediaServiceGenerationTime" ma:index="3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39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46" nillable="true" ma:taxonomy="true" ma:internalName="lcf76f155ced4ddcb4097134ff3c332f" ma:taxonomyFieldName="MediaServiceImageTags" ma:displayName="Image Tags" ma:readOnly="false" ma:fieldId="{5cf76f15-5ced-4ddc-b409-7134ff3c332f}" ma:taxonomyMulti="true" ma:sspId="cceb9721-df7c-4dbc-8f19-77f5dc396ab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4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48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30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468911C-62D2-4C2F-8557-41511E6FAB4F}">
  <ds:schemaRefs>
    <ds:schemaRef ds:uri="http://schemas.microsoft.com/office/2006/metadata/properties"/>
    <ds:schemaRef ds:uri="http://schemas.microsoft.com/office/infopath/2007/PartnerControls"/>
    <ds:schemaRef ds:uri="9be3f55f-8098-485e-a615-a10e4181e135"/>
    <ds:schemaRef ds:uri="871cf62a-6174-4ba7-ae05-554fd18df6aa"/>
    <ds:schemaRef ds:uri="5d982bf3-a48c-4351-8fdb-12b10060851e"/>
  </ds:schemaRefs>
</ds:datastoreItem>
</file>

<file path=customXml/itemProps2.xml><?xml version="1.0" encoding="utf-8"?>
<ds:datastoreItem xmlns:ds="http://schemas.openxmlformats.org/officeDocument/2006/customXml" ds:itemID="{FCFAA933-4866-47A4-94F2-2557F9EFA8C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BC62718-85E1-4F22-8193-BD7EA16C05F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Intro</vt:lpstr>
      <vt:lpstr>Field Definitions</vt:lpstr>
      <vt:lpstr>OpenSpace_Data_2026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Deb Ricotta</dc:creator>
  <cp:keywords/>
  <dc:description/>
  <cp:lastModifiedBy>Chloe Schaefer</cp:lastModifiedBy>
  <cp:revision/>
  <dcterms:created xsi:type="dcterms:W3CDTF">2024-05-06T14:09:25Z</dcterms:created>
  <dcterms:modified xsi:type="dcterms:W3CDTF">2026-07-31T19:36:08Z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b8ca930-c773-4612-ba57-7600e9043226_Enabled">
    <vt:lpwstr>true</vt:lpwstr>
  </property>
  <property fmtid="{D5CDD505-2E9C-101B-9397-08002B2CF9AE}" pid="3" name="MSIP_Label_4b8ca930-c773-4612-ba57-7600e9043226_SetDate">
    <vt:lpwstr>2024-05-06T14:47:13Z</vt:lpwstr>
  </property>
  <property fmtid="{D5CDD505-2E9C-101B-9397-08002B2CF9AE}" pid="4" name="MSIP_Label_4b8ca930-c773-4612-ba57-7600e9043226_Method">
    <vt:lpwstr>Standard</vt:lpwstr>
  </property>
  <property fmtid="{D5CDD505-2E9C-101B-9397-08002B2CF9AE}" pid="5" name="MSIP_Label_4b8ca930-c773-4612-ba57-7600e9043226_Name">
    <vt:lpwstr>defa4170-0d19-0005-0004-bc88714345d2</vt:lpwstr>
  </property>
  <property fmtid="{D5CDD505-2E9C-101B-9397-08002B2CF9AE}" pid="6" name="MSIP_Label_4b8ca930-c773-4612-ba57-7600e9043226_SiteId">
    <vt:lpwstr>84475217-b423-48db-b766-ed4bbbea74f1</vt:lpwstr>
  </property>
  <property fmtid="{D5CDD505-2E9C-101B-9397-08002B2CF9AE}" pid="7" name="MSIP_Label_4b8ca930-c773-4612-ba57-7600e9043226_ActionId">
    <vt:lpwstr>61e37712-3d2a-4105-9a06-6538a3487a07</vt:lpwstr>
  </property>
  <property fmtid="{D5CDD505-2E9C-101B-9397-08002B2CF9AE}" pid="8" name="MSIP_Label_4b8ca930-c773-4612-ba57-7600e9043226_ContentBits">
    <vt:lpwstr>0</vt:lpwstr>
  </property>
  <property fmtid="{D5CDD505-2E9C-101B-9397-08002B2CF9AE}" pid="9" name="ContentTypeId">
    <vt:lpwstr>0x010100A30D1B4B03E9CC4698987C706C095295</vt:lpwstr>
  </property>
  <property fmtid="{D5CDD505-2E9C-101B-9397-08002B2CF9AE}" pid="10" name="MediaServiceImageTags">
    <vt:lpwstr/>
  </property>
  <property fmtid="{D5CDD505-2E9C-101B-9397-08002B2CF9AE}" pid="11" name="Order">
    <vt:r8>13900300</vt:r8>
  </property>
  <property fmtid="{D5CDD505-2E9C-101B-9397-08002B2CF9AE}" pid="12" name="xd_Signature">
    <vt:bool>false</vt:bool>
  </property>
  <property fmtid="{D5CDD505-2E9C-101B-9397-08002B2CF9AE}" pid="13" name="xd_ProgID">
    <vt:lpwstr/>
  </property>
  <property fmtid="{D5CDD505-2E9C-101B-9397-08002B2CF9AE}" pid="14" name="ComplianceAssetId">
    <vt:lpwstr/>
  </property>
  <property fmtid="{D5CDD505-2E9C-101B-9397-08002B2CF9AE}" pid="15" name="TemplateUrl">
    <vt:lpwstr/>
  </property>
  <property fmtid="{D5CDD505-2E9C-101B-9397-08002B2CF9AE}" pid="16" name="_ExtendedDescription">
    <vt:lpwstr/>
  </property>
  <property fmtid="{D5CDD505-2E9C-101B-9397-08002B2CF9AE}" pid="17" name="TriggerFlowInfo">
    <vt:lpwstr/>
  </property>
  <property fmtid="{D5CDD505-2E9C-101B-9397-08002B2CF9AE}" pid="18" name="WebResources">
    <vt:lpwstr>101;#web|9932c02a-dfc7-4cbe-ae78-3976b987aa6a</vt:lpwstr>
  </property>
  <property fmtid="{D5CDD505-2E9C-101B-9397-08002B2CF9AE}" pid="19" name="Agency">
    <vt:lpwstr>103;#Cape Cod Commission|4607cd07-312c-43b3-b5aa-f93d48ff326a</vt:lpwstr>
  </property>
  <property fmtid="{D5CDD505-2E9C-101B-9397-08002B2CF9AE}" pid="20" name="CCC_x0020_Document_x0020_Type">
    <vt:lpwstr>3916;#Data|5ebd0895-5094-4875-943e-d344da627fa1</vt:lpwstr>
  </property>
  <property fmtid="{D5CDD505-2E9C-101B-9397-08002B2CF9AE}" pid="21" name="Project_x0020_ID">
    <vt:lpwstr/>
  </property>
  <property fmtid="{D5CDD505-2E9C-101B-9397-08002B2CF9AE}" pid="22" name="SiteDomains">
    <vt:lpwstr/>
  </property>
  <property fmtid="{D5CDD505-2E9C-101B-9397-08002B2CF9AE}" pid="23" name="CCC Program Areas">
    <vt:lpwstr/>
  </property>
  <property fmtid="{D5CDD505-2E9C-101B-9397-08002B2CF9AE}" pid="24" name="Town_x0020_or_x0020_Village">
    <vt:lpwstr/>
  </property>
  <property fmtid="{D5CDD505-2E9C-101B-9397-08002B2CF9AE}" pid="25" name="Project ID">
    <vt:lpwstr/>
  </property>
  <property fmtid="{D5CDD505-2E9C-101B-9397-08002B2CF9AE}" pid="26" name="Document_x0020_Status">
    <vt:lpwstr/>
  </property>
  <property fmtid="{D5CDD505-2E9C-101B-9397-08002B2CF9AE}" pid="27" name="Regulatory Review Types">
    <vt:lpwstr/>
  </property>
  <property fmtid="{D5CDD505-2E9C-101B-9397-08002B2CF9AE}" pid="28" name="Document Status">
    <vt:lpwstr/>
  </property>
  <property fmtid="{D5CDD505-2E9C-101B-9397-08002B2CF9AE}" pid="29" name="CCC Document Type">
    <vt:lpwstr>3916;#Data|5ebd0895-5094-4875-943e-d344da627fa1</vt:lpwstr>
  </property>
  <property fmtid="{D5CDD505-2E9C-101B-9397-08002B2CF9AE}" pid="30" name="CCC_x0020_Program_x0020_Areas">
    <vt:lpwstr/>
  </property>
  <property fmtid="{D5CDD505-2E9C-101B-9397-08002B2CF9AE}" pid="31" name="Regulatory_x0020_Review_x0020_Types">
    <vt:lpwstr/>
  </property>
  <property fmtid="{D5CDD505-2E9C-101B-9397-08002B2CF9AE}" pid="32" name="Year">
    <vt:lpwstr>3716;#2026|37c955a2-c1a9-4692-a97d-f63083cd51eb</vt:lpwstr>
  </property>
  <property fmtid="{D5CDD505-2E9C-101B-9397-08002B2CF9AE}" pid="33" name="CCC_x0020_Plans">
    <vt:lpwstr/>
  </property>
  <property fmtid="{D5CDD505-2E9C-101B-9397-08002B2CF9AE}" pid="34" name="CCC Plans">
    <vt:lpwstr/>
  </property>
  <property fmtid="{D5CDD505-2E9C-101B-9397-08002B2CF9AE}" pid="35" name="Town or Village">
    <vt:lpwstr/>
  </property>
  <property fmtid="{D5CDD505-2E9C-101B-9397-08002B2CF9AE}" pid="36" name="Subregions">
    <vt:lpwstr/>
  </property>
  <property fmtid="{D5CDD505-2E9C-101B-9397-08002B2CF9AE}" pid="37" name="e1a5b98cdd71426dacb6e478c7a5882f">
    <vt:lpwstr/>
  </property>
  <property fmtid="{D5CDD505-2E9C-101B-9397-08002B2CF9AE}" pid="38" name="TaxKeyword">
    <vt:lpwstr/>
  </property>
  <property fmtid="{D5CDD505-2E9C-101B-9397-08002B2CF9AE}" pid="39" name="Program Area">
    <vt:lpwstr/>
  </property>
  <property fmtid="{D5CDD505-2E9C-101B-9397-08002B2CF9AE}" pid="40" name="CCC_x0020_Keywords">
    <vt:lpwstr/>
  </property>
  <property fmtid="{D5CDD505-2E9C-101B-9397-08002B2CF9AE}" pid="41" name="Program_x0020_Area">
    <vt:lpwstr/>
  </property>
  <property fmtid="{D5CDD505-2E9C-101B-9397-08002B2CF9AE}" pid="42" name="mc1af4c238594e12bbb9206d9aa9c5d3">
    <vt:lpwstr/>
  </property>
  <property fmtid="{D5CDD505-2E9C-101B-9397-08002B2CF9AE}" pid="43" name="CCC Keywords">
    <vt:lpwstr/>
  </property>
  <property fmtid="{D5CDD505-2E9C-101B-9397-08002B2CF9AE}" pid="44" name="Wiki_x0020_Page_x0020_Categories">
    <vt:lpwstr/>
  </property>
  <property fmtid="{D5CDD505-2E9C-101B-9397-08002B2CF9AE}" pid="45" name="Project_x0020_ID0">
    <vt:lpwstr/>
  </property>
  <property fmtid="{D5CDD505-2E9C-101B-9397-08002B2CF9AE}" pid="46" name="Project ID0">
    <vt:lpwstr/>
  </property>
  <property fmtid="{D5CDD505-2E9C-101B-9397-08002B2CF9AE}" pid="47" name="Wiki Page Categories">
    <vt:lpwstr/>
  </property>
</Properties>
</file>