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barnstablecounty.sharepoint.com/dept/commission/team/ed/EcDev Files/Data/Data Cape Cod/Economy/Economy - Self-Employment/"/>
    </mc:Choice>
  </mc:AlternateContent>
  <xr:revisionPtr revIDLastSave="4694" documentId="8_{3443E7C8-08FF-4926-9409-DF5D9853E5AA}" xr6:coauthVersionLast="47" xr6:coauthVersionMax="47" xr10:uidLastSave="{3AB2945D-64C5-4A4D-8126-CFF0ED2AC3C1}"/>
  <bookViews>
    <workbookView xWindow="-22770" yWindow="2895" windowWidth="21600" windowHeight="11295" xr2:uid="{FDA35C37-773A-4E81-97D4-B72C6CC876CC}"/>
  </bookViews>
  <sheets>
    <sheet name="Intro" sheetId="19" r:id="rId1"/>
    <sheet name="Field Definitions" sheetId="20" r:id="rId2"/>
    <sheet name="SelfEmployment_Rate_Data_2026" sheetId="22" r:id="rId3"/>
    <sheet name="SelfEmployment_Gender_Data_2026" sheetId="25" r:id="rId4"/>
    <sheet name="SelfEmployment_Earnings_Data" sheetId="27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25" l="1"/>
  <c r="F27" i="25"/>
  <c r="F26" i="25"/>
  <c r="F23" i="25"/>
  <c r="F25" i="25" s="1"/>
  <c r="F24" i="25"/>
  <c r="F22" i="25"/>
  <c r="F21" i="25"/>
  <c r="F20" i="25"/>
  <c r="F19" i="25"/>
  <c r="F18" i="25"/>
  <c r="F17" i="25"/>
  <c r="F16" i="25"/>
  <c r="F15" i="25"/>
  <c r="F14" i="25"/>
  <c r="F13" i="25"/>
  <c r="F12" i="25"/>
  <c r="F11" i="25"/>
  <c r="F10" i="25"/>
  <c r="F9" i="25"/>
  <c r="F8" i="25"/>
  <c r="F7" i="25"/>
  <c r="F6" i="25"/>
  <c r="F5" i="25"/>
  <c r="F4" i="25"/>
  <c r="F3" i="25"/>
  <c r="F2" i="25"/>
  <c r="E28" i="25"/>
  <c r="E25" i="25"/>
  <c r="E22" i="25"/>
  <c r="E19" i="25"/>
  <c r="E16" i="25"/>
  <c r="E13" i="25"/>
  <c r="E10" i="25"/>
  <c r="E7" i="25"/>
  <c r="E4" i="25"/>
  <c r="D4" i="22"/>
  <c r="D3" i="22"/>
  <c r="D2" i="22"/>
</calcChain>
</file>

<file path=xl/sharedStrings.xml><?xml version="1.0" encoding="utf-8"?>
<sst xmlns="http://schemas.openxmlformats.org/spreadsheetml/2006/main" count="164" uniqueCount="37">
  <si>
    <t>Field Name</t>
  </si>
  <si>
    <t>Description</t>
  </si>
  <si>
    <t>Year</t>
  </si>
  <si>
    <t>Location</t>
  </si>
  <si>
    <t>Name of town or Barnstable County</t>
  </si>
  <si>
    <t>Prepared by the Cape Cod Commission</t>
  </si>
  <si>
    <t>Barnstable County</t>
  </si>
  <si>
    <t>Self-employed in own incorporated business workers</t>
  </si>
  <si>
    <t>Male</t>
  </si>
  <si>
    <t>Female</t>
  </si>
  <si>
    <t>Self-employed in own not incorporated business workers and unpaid family workers</t>
  </si>
  <si>
    <t>Gender</t>
  </si>
  <si>
    <t>Earnings</t>
  </si>
  <si>
    <t>Massachusetts</t>
  </si>
  <si>
    <t>United States</t>
  </si>
  <si>
    <t>Self-Employment Data</t>
  </si>
  <si>
    <t>Employed Population</t>
  </si>
  <si>
    <t>Self-Employment Rate</t>
  </si>
  <si>
    <t>Self-Employed Population</t>
  </si>
  <si>
    <t>Total Self-employed</t>
  </si>
  <si>
    <t>All</t>
  </si>
  <si>
    <t>Employment Category</t>
  </si>
  <si>
    <t>Type of self-employment, including self-employed in own incorporated business, self-employed in own not incorporated business workers and unpaid family, and total self-employment</t>
  </si>
  <si>
    <t>Total Employed</t>
  </si>
  <si>
    <t>Number of individuals falling into certain employment categories and gender</t>
  </si>
  <si>
    <t>% Self-Employed Gender</t>
  </si>
  <si>
    <t>Average median income of specified employment category and gender</t>
  </si>
  <si>
    <t>End of Worksheet</t>
  </si>
  <si>
    <t>To see Tableau dashboard, visit https://datacapecod.org/pf/self-employment/</t>
  </si>
  <si>
    <t>Last updated June 2026</t>
  </si>
  <si>
    <t xml:space="preserve">Data source: 2024 American Community Survey 5-year Estimates </t>
  </si>
  <si>
    <t>Year of data</t>
  </si>
  <si>
    <t>Population of self-employed individuals aged 16 years and over</t>
  </si>
  <si>
    <t>Employed civilian population aged 16 years and over</t>
  </si>
  <si>
    <t>Percentage of self-employed individuals compared to the total employed population aged 16 years and over</t>
  </si>
  <si>
    <t>Percentage of self-employed individuals of a certain gender compared to the total employed population in an employment category for the employed civilian population aged 16 and over</t>
  </si>
  <si>
    <t>Male, Female, or All employed individuals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</si>
</sst>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0.0%"/>
  </numFmts>
  <fonts count="7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theme="4"/>
      </bottom>
      <diagonal/>
    </border>
  </borders>
  <cellStyleXfs count="4">
    <xf numFmtId="0" fontId="0" fillId="0" borderId="0"/>
    <xf numFmtId="0" fontId="1" fillId="2" borderId="1">
      <alignment horizontal="left"/>
    </xf>
    <xf numFmtId="44" fontId="3" fillId="0" borderId="0" applyFont="0" applyFill="0" applyBorder="0" applyAlignment="0" applyProtection="0"/>
    <xf numFmtId="0" fontId="5" fillId="0" borderId="2" applyNumberFormat="0" applyFill="0" applyAlignment="0" applyProtection="0"/>
  </cellStyleXfs>
  <cellXfs count="21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10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3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right" wrapText="1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left" wrapText="1"/>
    </xf>
    <xf numFmtId="3" fontId="0" fillId="0" borderId="0" xfId="0" applyNumberFormat="1"/>
    <xf numFmtId="10" fontId="0" fillId="0" borderId="0" xfId="0" applyNumberFormat="1" applyAlignment="1">
      <alignment horizontal="left" wrapText="1"/>
    </xf>
    <xf numFmtId="0" fontId="6" fillId="0" borderId="2" xfId="3" applyFont="1" applyAlignment="1">
      <alignment horizontal="left" wrapText="1"/>
    </xf>
    <xf numFmtId="3" fontId="6" fillId="0" borderId="2" xfId="3" applyNumberFormat="1" applyFont="1" applyAlignment="1">
      <alignment horizontal="left" wrapText="1"/>
    </xf>
    <xf numFmtId="165" fontId="6" fillId="0" borderId="2" xfId="3" applyNumberFormat="1" applyFont="1" applyAlignment="1">
      <alignment horizontal="left" wrapText="1"/>
    </xf>
    <xf numFmtId="0" fontId="6" fillId="0" borderId="2" xfId="3" applyFont="1" applyAlignment="1">
      <alignment wrapText="1"/>
    </xf>
    <xf numFmtId="10" fontId="6" fillId="0" borderId="2" xfId="3" applyNumberFormat="1" applyFont="1" applyAlignment="1">
      <alignment horizontal="left" wrapText="1"/>
    </xf>
    <xf numFmtId="164" fontId="6" fillId="0" borderId="2" xfId="3" applyNumberFormat="1" applyFont="1" applyAlignment="1">
      <alignment wrapText="1"/>
    </xf>
    <xf numFmtId="165" fontId="6" fillId="0" borderId="2" xfId="3" applyNumberFormat="1" applyFont="1" applyAlignment="1">
      <alignment wrapText="1"/>
    </xf>
  </cellXfs>
  <cellStyles count="4">
    <cellStyle name="Currency 2" xfId="2" xr:uid="{6F887C88-1677-42FB-B35E-0A1096B82BBF}"/>
    <cellStyle name="Heading 1" xfId="3" builtinId="16"/>
    <cellStyle name="Normal" xfId="0" builtinId="0"/>
    <cellStyle name="STYLE0" xfId="1" xr:uid="{F2C98CA2-8FE1-455A-999D-B1DD635ADD62}"/>
  </cellStyles>
  <dxfs count="22">
    <dxf>
      <numFmt numFmtId="164" formatCode="&quot;$&quot;#,##0"/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sz val="9.9"/>
        <color rgb="FF202020"/>
        <name val="Tahoma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C0C0C0"/>
        </left>
        <right/>
        <top style="thin">
          <color rgb="FFC0C0C0"/>
        </top>
        <bottom style="thin">
          <color rgb="FFC0C0C0"/>
        </bottom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ill>
        <patternFill patternType="none">
          <fgColor rgb="FF000000"/>
          <bgColor auto="1"/>
        </patternFill>
      </fill>
      <alignment textRotation="0" wrapText="1" indent="0" justifyLastLine="0" shrinkToFit="0" readingOrder="0"/>
    </dxf>
    <dxf>
      <alignment textRotation="0" wrapText="1" indent="0" justifyLastLine="0" shrinkToFit="0" readingOrder="0"/>
    </dxf>
    <dxf>
      <numFmt numFmtId="165" formatCode="0.0%"/>
      <alignment horizontal="general" vertical="bottom" textRotation="0" wrapText="1" indent="0" justifyLastLine="0" shrinkToFit="0" readingOrder="0"/>
    </dxf>
    <dxf>
      <numFmt numFmtId="3" formatCode="#,##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numFmt numFmtId="14" formatCode="0.00%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z val="9.9"/>
        <color rgb="FF202020"/>
        <name val="Tahoma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C0C0C0"/>
        </left>
        <right/>
        <top style="thin">
          <color rgb="FFC0C0C0"/>
        </top>
        <bottom style="thin">
          <color rgb="FFC0C0C0"/>
        </bottom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ill>
        <patternFill patternType="none">
          <fgColor rgb="FF000000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3"/>
        <name val="Aptos Narrow"/>
        <family val="2"/>
        <scheme val="minor"/>
      </font>
      <alignment textRotation="0" wrapText="1" indent="0" justifyLastLine="0" shrinkToFit="0" readingOrder="0"/>
    </dxf>
    <dxf>
      <numFmt numFmtId="165" formatCode="0.0%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sz val="9.9"/>
        <color rgb="FF202020"/>
        <name val="Tahoma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C0C0C0"/>
        </left>
        <right/>
        <top style="thin">
          <color rgb="FFC0C0C0"/>
        </top>
        <bottom style="thin">
          <color rgb="FFC0C0C0"/>
        </bottom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3"/>
        <name val="Aptos Narrow"/>
        <family val="2"/>
        <scheme val="minor"/>
      </font>
      <alignment horizontal="lef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1631D8-6C03-4022-88C7-5322F41105E5}" name="Table4" displayName="Table4" ref="A1:E4" totalsRowShown="0" headerRowDxfId="21" dataDxfId="20" headerRowCellStyle="Heading 1">
  <autoFilter ref="A1:E4" xr:uid="{341631D8-6C03-4022-88C7-5322F41105E5}"/>
  <tableColumns count="5">
    <tableColumn id="1" xr3:uid="{E83FD1FE-9737-48BA-94CB-9BF7D20B736C}" name="Location" dataDxfId="19"/>
    <tableColumn id="4" xr3:uid="{2E855943-575D-4D04-A3C1-14571EEE2EFF}" name="Year" dataDxfId="18"/>
    <tableColumn id="5" xr3:uid="{E6070D1A-5ABF-4601-91B9-FC52EE33E47F}" name="Total Employed" dataDxfId="17"/>
    <tableColumn id="12" xr3:uid="{CA805418-9816-45DB-B93B-37F7666AF1D0}" name="Self-Employed Population" dataDxfId="16"/>
    <tableColumn id="7" xr3:uid="{DCEE538B-1FCB-4921-BBCE-23CF1B96CF21}" name="Self-Employment Rate" dataDxfId="15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BD542A0-5093-47ED-9145-4967281FB548}" name="Table43" displayName="Table43" ref="A1:F28" totalsRowShown="0" headerRowDxfId="14" dataDxfId="13" headerRowCellStyle="Heading 1">
  <autoFilter ref="A1:F28" xr:uid="{341631D8-6C03-4022-88C7-5322F41105E5}"/>
  <tableColumns count="6">
    <tableColumn id="1" xr3:uid="{E7706619-02A0-4FD1-985D-172A44991AE1}" name="Location" dataDxfId="12"/>
    <tableColumn id="4" xr3:uid="{92701DA2-8410-4F3C-80D0-5C5B997ADAAF}" name="Year" dataDxfId="11"/>
    <tableColumn id="5" xr3:uid="{EEB2A14C-B480-4AFE-92B6-B0A0FA9DB9EB}" name="Employment Category" dataDxfId="10"/>
    <tableColumn id="7" xr3:uid="{FB60E212-CC13-4923-89F2-C132B0188804}" name="Gender" dataDxfId="9"/>
    <tableColumn id="3" xr3:uid="{92C349C8-395C-476D-B644-E9B04E3C78E0}" name="Employed Population" dataDxfId="8"/>
    <tableColumn id="11" xr3:uid="{851C028A-C997-4808-A971-FF93F9A94B12}" name="% Self-Employed Gender" dataDxfId="7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7F2AC71-A526-4752-B4AD-2376C06D605F}" name="Table434" displayName="Table434" ref="A1:E13" totalsRowShown="0" headerRowDxfId="6" dataDxfId="5">
  <autoFilter ref="A1:E13" xr:uid="{341631D8-6C03-4022-88C7-5322F41105E5}"/>
  <tableColumns count="5">
    <tableColumn id="1" xr3:uid="{67DAC69B-F2E7-48C5-BB92-00D9E18A45A3}" name="Location" dataDxfId="4"/>
    <tableColumn id="4" xr3:uid="{CFD77EA3-F146-47B3-9190-56ED771B440C}" name="Year" dataDxfId="3"/>
    <tableColumn id="5" xr3:uid="{6298E2E7-F754-486D-9098-692E5090255B}" name="Employment Category" dataDxfId="2"/>
    <tableColumn id="7" xr3:uid="{93A6D3DA-1D3E-495B-BA99-6561EBFEAB18}" name="Gender" dataDxfId="1"/>
    <tableColumn id="6" xr3:uid="{4765F7A5-3A5C-4736-B2BA-B77145E25354}" name="Earnings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BB136-A224-4DE0-B5B6-F166218C6216}">
  <sheetPr codeName="Sheet1"/>
  <dimension ref="A1:A5"/>
  <sheetViews>
    <sheetView tabSelected="1" workbookViewId="0"/>
  </sheetViews>
  <sheetFormatPr defaultRowHeight="15" x14ac:dyDescent="0.25"/>
  <sheetData>
    <row r="1" spans="1:1" x14ac:dyDescent="0.25">
      <c r="A1" s="1" t="s">
        <v>15</v>
      </c>
    </row>
    <row r="2" spans="1:1" x14ac:dyDescent="0.25">
      <c r="A2" t="s">
        <v>5</v>
      </c>
    </row>
    <row r="3" spans="1:1" x14ac:dyDescent="0.25">
      <c r="A3" t="s">
        <v>28</v>
      </c>
    </row>
    <row r="4" spans="1:1" x14ac:dyDescent="0.25">
      <c r="A4" t="s">
        <v>29</v>
      </c>
    </row>
    <row r="5" spans="1:1" x14ac:dyDescent="0.25">
      <c r="A5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1E2B2-ACC8-4ED7-8E5E-94C5B37F7BBF}">
  <sheetPr codeName="Sheet2"/>
  <dimension ref="A1:B11"/>
  <sheetViews>
    <sheetView workbookViewId="0"/>
  </sheetViews>
  <sheetFormatPr defaultRowHeight="15" x14ac:dyDescent="0.25"/>
  <cols>
    <col min="1" max="1" width="38.5703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3</v>
      </c>
      <c r="B2" t="s">
        <v>4</v>
      </c>
    </row>
    <row r="3" spans="1:2" x14ac:dyDescent="0.25">
      <c r="A3" t="s">
        <v>2</v>
      </c>
      <c r="B3" t="s">
        <v>31</v>
      </c>
    </row>
    <row r="4" spans="1:2" x14ac:dyDescent="0.25">
      <c r="A4" t="s">
        <v>23</v>
      </c>
      <c r="B4" t="s">
        <v>33</v>
      </c>
    </row>
    <row r="5" spans="1:2" x14ac:dyDescent="0.25">
      <c r="A5" t="s">
        <v>18</v>
      </c>
      <c r="B5" t="s">
        <v>32</v>
      </c>
    </row>
    <row r="6" spans="1:2" x14ac:dyDescent="0.25">
      <c r="A6" t="s">
        <v>17</v>
      </c>
      <c r="B6" t="s">
        <v>34</v>
      </c>
    </row>
    <row r="7" spans="1:2" x14ac:dyDescent="0.25">
      <c r="A7" t="s">
        <v>21</v>
      </c>
      <c r="B7" t="s">
        <v>22</v>
      </c>
    </row>
    <row r="8" spans="1:2" x14ac:dyDescent="0.25">
      <c r="A8" t="s">
        <v>11</v>
      </c>
      <c r="B8" t="s">
        <v>36</v>
      </c>
    </row>
    <row r="9" spans="1:2" x14ac:dyDescent="0.25">
      <c r="A9" t="s">
        <v>16</v>
      </c>
      <c r="B9" t="s">
        <v>24</v>
      </c>
    </row>
    <row r="10" spans="1:2" x14ac:dyDescent="0.25">
      <c r="A10" t="s">
        <v>25</v>
      </c>
      <c r="B10" t="s">
        <v>35</v>
      </c>
    </row>
    <row r="11" spans="1:2" x14ac:dyDescent="0.25">
      <c r="A11" t="s">
        <v>12</v>
      </c>
      <c r="B11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113AA-4A9D-4804-9594-374E0594F365}">
  <dimension ref="A1:E96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8.7109375" defaultRowHeight="15" x14ac:dyDescent="0.25"/>
  <cols>
    <col min="1" max="1" width="18.85546875" style="2" customWidth="1"/>
    <col min="2" max="2" width="6.28515625" style="2" customWidth="1"/>
    <col min="3" max="3" width="19.140625" style="5" customWidth="1"/>
    <col min="4" max="4" width="15.42578125" style="2" customWidth="1"/>
    <col min="5" max="5" width="17.5703125" style="9" customWidth="1"/>
    <col min="6" max="16384" width="8.7109375" style="2"/>
  </cols>
  <sheetData>
    <row r="1" spans="1:5" s="11" customFormat="1" ht="30.75" thickBot="1" x14ac:dyDescent="0.3">
      <c r="A1" s="14" t="s">
        <v>3</v>
      </c>
      <c r="B1" s="14" t="s">
        <v>2</v>
      </c>
      <c r="C1" s="15" t="s">
        <v>23</v>
      </c>
      <c r="D1" s="14" t="s">
        <v>18</v>
      </c>
      <c r="E1" s="16" t="s">
        <v>17</v>
      </c>
    </row>
    <row r="2" spans="1:5" ht="15.75" thickTop="1" x14ac:dyDescent="0.25">
      <c r="A2" s="2" t="s">
        <v>6</v>
      </c>
      <c r="B2" s="2">
        <v>2024</v>
      </c>
      <c r="C2" s="12">
        <v>112042</v>
      </c>
      <c r="D2" s="12">
        <f>6092+10196</f>
        <v>16288</v>
      </c>
      <c r="E2" s="10">
        <v>0.14499999999999999</v>
      </c>
    </row>
    <row r="3" spans="1:5" x14ac:dyDescent="0.25">
      <c r="A3" s="2" t="s">
        <v>13</v>
      </c>
      <c r="B3" s="2">
        <v>2024</v>
      </c>
      <c r="C3" s="12">
        <v>3709853</v>
      </c>
      <c r="D3" s="12">
        <f>121681+208325</f>
        <v>330006</v>
      </c>
      <c r="E3" s="10">
        <v>8.8953928902304219E-2</v>
      </c>
    </row>
    <row r="4" spans="1:5" x14ac:dyDescent="0.25">
      <c r="A4" s="2" t="s">
        <v>14</v>
      </c>
      <c r="B4" s="2">
        <v>2024</v>
      </c>
      <c r="C4" s="12">
        <v>161297155</v>
      </c>
      <c r="D4" s="12">
        <f>6410561+9943886</f>
        <v>16354447</v>
      </c>
      <c r="E4" s="10">
        <v>0.10139327627942353</v>
      </c>
    </row>
    <row r="968" ht="18.75" customHeight="1" x14ac:dyDescent="0.25"/>
  </sheetData>
  <phoneticPr fontId="4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E2790-4ECE-485B-9881-921FDACDEEB4}">
  <dimension ref="A1:F990"/>
  <sheetViews>
    <sheetView workbookViewId="0">
      <pane xSplit="1" ySplit="1" topLeftCell="B16" activePane="bottomRight" state="frozen"/>
      <selection pane="topRight" activeCell="B1" sqref="B1"/>
      <selection pane="bottomLeft" activeCell="A2" sqref="A2"/>
      <selection pane="bottomRight"/>
    </sheetView>
  </sheetViews>
  <sheetFormatPr defaultColWidth="8.7109375" defaultRowHeight="15" x14ac:dyDescent="0.25"/>
  <cols>
    <col min="1" max="1" width="18.85546875" style="2" customWidth="1"/>
    <col min="2" max="2" width="6.28515625" style="2" customWidth="1"/>
    <col min="3" max="3" width="36.140625" style="2" customWidth="1"/>
    <col min="4" max="4" width="11.7109375" style="13" customWidth="1"/>
    <col min="5" max="5" width="10.5703125" style="4" customWidth="1"/>
    <col min="6" max="6" width="18.5703125" style="7" customWidth="1"/>
    <col min="7" max="16384" width="8.7109375" style="2"/>
  </cols>
  <sheetData>
    <row r="1" spans="1:6" ht="45.75" thickBot="1" x14ac:dyDescent="0.3">
      <c r="A1" s="17" t="s">
        <v>3</v>
      </c>
      <c r="B1" s="17" t="s">
        <v>2</v>
      </c>
      <c r="C1" s="17" t="s">
        <v>21</v>
      </c>
      <c r="D1" s="18" t="s">
        <v>11</v>
      </c>
      <c r="E1" s="19" t="s">
        <v>16</v>
      </c>
      <c r="F1" s="20" t="s">
        <v>25</v>
      </c>
    </row>
    <row r="2" spans="1:6" ht="15.75" thickTop="1" x14ac:dyDescent="0.25">
      <c r="A2" s="2" t="s">
        <v>6</v>
      </c>
      <c r="B2" s="2">
        <v>2024</v>
      </c>
      <c r="C2" t="s">
        <v>7</v>
      </c>
      <c r="D2" s="8" t="s">
        <v>8</v>
      </c>
      <c r="E2" s="5">
        <v>3939</v>
      </c>
      <c r="F2" s="7">
        <f>Table43[[#This Row],[Employed Population]]/E4</f>
        <v>0.64658568614576495</v>
      </c>
    </row>
    <row r="3" spans="1:6" x14ac:dyDescent="0.25">
      <c r="A3" s="2" t="s">
        <v>6</v>
      </c>
      <c r="B3" s="2">
        <v>2024</v>
      </c>
      <c r="C3" t="s">
        <v>7</v>
      </c>
      <c r="D3" s="8" t="s">
        <v>9</v>
      </c>
      <c r="E3" s="5">
        <v>2153</v>
      </c>
      <c r="F3" s="7">
        <f>Table43[[#This Row],[Employed Population]]/E4</f>
        <v>0.35341431385423505</v>
      </c>
    </row>
    <row r="4" spans="1:6" x14ac:dyDescent="0.25">
      <c r="A4" s="2" t="s">
        <v>6</v>
      </c>
      <c r="B4" s="2">
        <v>2024</v>
      </c>
      <c r="C4" t="s">
        <v>7</v>
      </c>
      <c r="D4" s="13" t="s">
        <v>20</v>
      </c>
      <c r="E4" s="5">
        <f>E2+E3</f>
        <v>6092</v>
      </c>
      <c r="F4" s="7">
        <f>F2+F3</f>
        <v>1</v>
      </c>
    </row>
    <row r="5" spans="1:6" x14ac:dyDescent="0.25">
      <c r="A5" s="2" t="s">
        <v>6</v>
      </c>
      <c r="B5" s="2">
        <v>2024</v>
      </c>
      <c r="C5" t="s">
        <v>10</v>
      </c>
      <c r="D5" s="8" t="s">
        <v>8</v>
      </c>
      <c r="E5" s="5">
        <v>6318</v>
      </c>
      <c r="F5" s="7">
        <f>Table43[[#This Row],[Employed Population]]/E7</f>
        <v>0.61965476657512752</v>
      </c>
    </row>
    <row r="6" spans="1:6" x14ac:dyDescent="0.25">
      <c r="A6" s="2" t="s">
        <v>6</v>
      </c>
      <c r="B6" s="2">
        <v>2024</v>
      </c>
      <c r="C6" t="s">
        <v>10</v>
      </c>
      <c r="D6" s="8" t="s">
        <v>9</v>
      </c>
      <c r="E6" s="5">
        <v>3878</v>
      </c>
      <c r="F6" s="7">
        <f>Table43[[#This Row],[Employed Population]]/E7</f>
        <v>0.38034523342487248</v>
      </c>
    </row>
    <row r="7" spans="1:6" x14ac:dyDescent="0.25">
      <c r="A7" s="2" t="s">
        <v>6</v>
      </c>
      <c r="B7" s="2">
        <v>2024</v>
      </c>
      <c r="C7" t="s">
        <v>10</v>
      </c>
      <c r="D7" s="13" t="s">
        <v>20</v>
      </c>
      <c r="E7" s="5">
        <f>E5+E6</f>
        <v>10196</v>
      </c>
      <c r="F7" s="7">
        <f>F5+F6</f>
        <v>1</v>
      </c>
    </row>
    <row r="8" spans="1:6" x14ac:dyDescent="0.25">
      <c r="A8" s="2" t="s">
        <v>6</v>
      </c>
      <c r="B8" s="2">
        <v>2024</v>
      </c>
      <c r="C8" t="s">
        <v>19</v>
      </c>
      <c r="D8" s="8" t="s">
        <v>8</v>
      </c>
      <c r="E8" s="5">
        <v>10257</v>
      </c>
      <c r="F8" s="7">
        <f>Table43[[#This Row],[Employed Population]]/E10</f>
        <v>0.62972740667976423</v>
      </c>
    </row>
    <row r="9" spans="1:6" x14ac:dyDescent="0.25">
      <c r="A9" s="2" t="s">
        <v>6</v>
      </c>
      <c r="B9" s="2">
        <v>2024</v>
      </c>
      <c r="C9" t="s">
        <v>19</v>
      </c>
      <c r="D9" s="8" t="s">
        <v>9</v>
      </c>
      <c r="E9" s="5">
        <v>6031</v>
      </c>
      <c r="F9" s="7">
        <f>Table43[[#This Row],[Employed Population]]/E10</f>
        <v>0.37027259332023577</v>
      </c>
    </row>
    <row r="10" spans="1:6" x14ac:dyDescent="0.25">
      <c r="A10" s="2" t="s">
        <v>6</v>
      </c>
      <c r="B10" s="2">
        <v>2024</v>
      </c>
      <c r="C10" t="s">
        <v>19</v>
      </c>
      <c r="D10" s="13" t="s">
        <v>20</v>
      </c>
      <c r="E10" s="5">
        <f>E8+E9</f>
        <v>16288</v>
      </c>
      <c r="F10" s="7">
        <f>F9+F8</f>
        <v>1</v>
      </c>
    </row>
    <row r="11" spans="1:6" x14ac:dyDescent="0.25">
      <c r="A11" s="2" t="s">
        <v>13</v>
      </c>
      <c r="B11" s="2">
        <v>2024</v>
      </c>
      <c r="C11" t="s">
        <v>7</v>
      </c>
      <c r="D11" s="8" t="s">
        <v>8</v>
      </c>
      <c r="E11" s="5">
        <v>81009</v>
      </c>
      <c r="F11" s="7">
        <f>Table43[[#This Row],[Employed Population]]/E13</f>
        <v>0.66574896656010385</v>
      </c>
    </row>
    <row r="12" spans="1:6" x14ac:dyDescent="0.25">
      <c r="A12" s="2" t="s">
        <v>13</v>
      </c>
      <c r="B12" s="2">
        <v>2024</v>
      </c>
      <c r="C12" t="s">
        <v>7</v>
      </c>
      <c r="D12" s="8" t="s">
        <v>9</v>
      </c>
      <c r="E12" s="5">
        <v>40672</v>
      </c>
      <c r="F12" s="7">
        <f>Table43[[#This Row],[Employed Population]]/E13</f>
        <v>0.33425103343989609</v>
      </c>
    </row>
    <row r="13" spans="1:6" x14ac:dyDescent="0.25">
      <c r="A13" s="2" t="s">
        <v>13</v>
      </c>
      <c r="B13" s="2">
        <v>2024</v>
      </c>
      <c r="C13" t="s">
        <v>7</v>
      </c>
      <c r="D13" s="13" t="s">
        <v>20</v>
      </c>
      <c r="E13" s="5">
        <f>E11+E12</f>
        <v>121681</v>
      </c>
      <c r="F13" s="7">
        <f>F11+F12</f>
        <v>1</v>
      </c>
    </row>
    <row r="14" spans="1:6" x14ac:dyDescent="0.25">
      <c r="A14" s="2" t="s">
        <v>13</v>
      </c>
      <c r="B14" s="2">
        <v>2024</v>
      </c>
      <c r="C14" t="s">
        <v>10</v>
      </c>
      <c r="D14" s="8" t="s">
        <v>8</v>
      </c>
      <c r="E14" s="5">
        <v>114509</v>
      </c>
      <c r="F14" s="7">
        <f>Table43[[#This Row],[Employed Population]]/E16</f>
        <v>0.54966518660746433</v>
      </c>
    </row>
    <row r="15" spans="1:6" x14ac:dyDescent="0.25">
      <c r="A15" s="2" t="s">
        <v>13</v>
      </c>
      <c r="B15" s="2">
        <v>2024</v>
      </c>
      <c r="C15" t="s">
        <v>10</v>
      </c>
      <c r="D15" s="8" t="s">
        <v>9</v>
      </c>
      <c r="E15" s="5">
        <v>93816</v>
      </c>
      <c r="F15" s="7">
        <f>Table43[[#This Row],[Employed Population]]/E16</f>
        <v>0.45033481339253573</v>
      </c>
    </row>
    <row r="16" spans="1:6" x14ac:dyDescent="0.25">
      <c r="A16" s="2" t="s">
        <v>13</v>
      </c>
      <c r="B16" s="2">
        <v>2024</v>
      </c>
      <c r="C16" t="s">
        <v>10</v>
      </c>
      <c r="D16" s="13" t="s">
        <v>20</v>
      </c>
      <c r="E16" s="5">
        <f>E14+E15</f>
        <v>208325</v>
      </c>
      <c r="F16" s="7">
        <f>F14+F15</f>
        <v>1</v>
      </c>
    </row>
    <row r="17" spans="1:6" x14ac:dyDescent="0.25">
      <c r="A17" s="2" t="s">
        <v>13</v>
      </c>
      <c r="B17" s="2">
        <v>2024</v>
      </c>
      <c r="C17" t="s">
        <v>19</v>
      </c>
      <c r="D17" s="8" t="s">
        <v>8</v>
      </c>
      <c r="E17" s="5">
        <v>195518</v>
      </c>
      <c r="F17" s="7">
        <f>Table43[[#This Row],[Employed Population]]/E19</f>
        <v>0.5924680157330473</v>
      </c>
    </row>
    <row r="18" spans="1:6" x14ac:dyDescent="0.25">
      <c r="A18" s="2" t="s">
        <v>13</v>
      </c>
      <c r="B18" s="2">
        <v>2024</v>
      </c>
      <c r="C18" t="s">
        <v>19</v>
      </c>
      <c r="D18" s="8" t="s">
        <v>9</v>
      </c>
      <c r="E18" s="5">
        <v>134488</v>
      </c>
      <c r="F18" s="7">
        <f>Table43[[#This Row],[Employed Population]]/E19</f>
        <v>0.4075319842669527</v>
      </c>
    </row>
    <row r="19" spans="1:6" x14ac:dyDescent="0.25">
      <c r="A19" s="2" t="s">
        <v>13</v>
      </c>
      <c r="B19" s="2">
        <v>2024</v>
      </c>
      <c r="C19" t="s">
        <v>19</v>
      </c>
      <c r="D19" s="13" t="s">
        <v>20</v>
      </c>
      <c r="E19" s="5">
        <f>E17+E18</f>
        <v>330006</v>
      </c>
      <c r="F19" s="7">
        <f>F17+F18</f>
        <v>1</v>
      </c>
    </row>
    <row r="20" spans="1:6" x14ac:dyDescent="0.25">
      <c r="A20" s="2" t="s">
        <v>14</v>
      </c>
      <c r="B20" s="2">
        <v>2024</v>
      </c>
      <c r="C20" t="s">
        <v>7</v>
      </c>
      <c r="D20" s="8" t="s">
        <v>8</v>
      </c>
      <c r="E20" s="5">
        <v>4194204</v>
      </c>
      <c r="F20" s="7">
        <f>Table43[[#This Row],[Employed Population]]/E22</f>
        <v>0.65426473595680623</v>
      </c>
    </row>
    <row r="21" spans="1:6" x14ac:dyDescent="0.25">
      <c r="A21" s="2" t="s">
        <v>14</v>
      </c>
      <c r="B21" s="2">
        <v>2024</v>
      </c>
      <c r="C21" t="s">
        <v>7</v>
      </c>
      <c r="D21" s="8" t="s">
        <v>9</v>
      </c>
      <c r="E21" s="5">
        <v>2216357</v>
      </c>
      <c r="F21" s="7">
        <f>Table43[[#This Row],[Employed Population]]/E22</f>
        <v>0.34573526404319371</v>
      </c>
    </row>
    <row r="22" spans="1:6" x14ac:dyDescent="0.25">
      <c r="A22" s="2" t="s">
        <v>14</v>
      </c>
      <c r="B22" s="2">
        <v>2024</v>
      </c>
      <c r="C22" t="s">
        <v>7</v>
      </c>
      <c r="D22" s="13" t="s">
        <v>20</v>
      </c>
      <c r="E22" s="5">
        <f>E20+E21</f>
        <v>6410561</v>
      </c>
      <c r="F22" s="7">
        <f>F20+F21</f>
        <v>1</v>
      </c>
    </row>
    <row r="23" spans="1:6" x14ac:dyDescent="0.25">
      <c r="A23" s="2" t="s">
        <v>14</v>
      </c>
      <c r="B23" s="2">
        <v>2024</v>
      </c>
      <c r="C23" t="s">
        <v>10</v>
      </c>
      <c r="D23" s="8" t="s">
        <v>8</v>
      </c>
      <c r="E23" s="5">
        <v>5823789</v>
      </c>
      <c r="F23" s="7">
        <f>Table43[[#This Row],[Employed Population]]/E25</f>
        <v>0.58566530227719826</v>
      </c>
    </row>
    <row r="24" spans="1:6" x14ac:dyDescent="0.25">
      <c r="A24" s="2" t="s">
        <v>14</v>
      </c>
      <c r="B24" s="2">
        <v>2024</v>
      </c>
      <c r="C24" t="s">
        <v>10</v>
      </c>
      <c r="D24" s="8" t="s">
        <v>9</v>
      </c>
      <c r="E24" s="5">
        <v>4120097</v>
      </c>
      <c r="F24" s="7">
        <f>Table43[[#This Row],[Employed Population]]/E25</f>
        <v>0.41433469772280174</v>
      </c>
    </row>
    <row r="25" spans="1:6" x14ac:dyDescent="0.25">
      <c r="A25" s="2" t="s">
        <v>14</v>
      </c>
      <c r="B25" s="2">
        <v>2024</v>
      </c>
      <c r="C25" t="s">
        <v>10</v>
      </c>
      <c r="D25" s="13" t="s">
        <v>20</v>
      </c>
      <c r="E25" s="5">
        <f>E23+E24</f>
        <v>9943886</v>
      </c>
      <c r="F25" s="7">
        <f>F23+F24</f>
        <v>1</v>
      </c>
    </row>
    <row r="26" spans="1:6" x14ac:dyDescent="0.25">
      <c r="A26" s="2" t="s">
        <v>14</v>
      </c>
      <c r="B26" s="2">
        <v>2024</v>
      </c>
      <c r="C26" s="2" t="s">
        <v>19</v>
      </c>
      <c r="D26" s="8" t="s">
        <v>8</v>
      </c>
      <c r="E26" s="5">
        <v>10017993</v>
      </c>
      <c r="F26" s="7">
        <f>Table43[[#This Row],[Employed Population]]/E28</f>
        <v>0.61255467702454258</v>
      </c>
    </row>
    <row r="27" spans="1:6" x14ac:dyDescent="0.25">
      <c r="A27" s="2" t="s">
        <v>14</v>
      </c>
      <c r="B27" s="2">
        <v>2024</v>
      </c>
      <c r="C27" t="s">
        <v>19</v>
      </c>
      <c r="D27" s="8" t="s">
        <v>9</v>
      </c>
      <c r="E27" s="5">
        <v>6336454</v>
      </c>
      <c r="F27" s="7">
        <f>Table43[[#This Row],[Employed Population]]/E28</f>
        <v>0.38744532297545736</v>
      </c>
    </row>
    <row r="28" spans="1:6" x14ac:dyDescent="0.25">
      <c r="A28" s="2" t="s">
        <v>14</v>
      </c>
      <c r="B28" s="2">
        <v>2024</v>
      </c>
      <c r="C28" t="s">
        <v>19</v>
      </c>
      <c r="D28" s="13" t="s">
        <v>20</v>
      </c>
      <c r="E28" s="5">
        <f>E26+E27</f>
        <v>16354447</v>
      </c>
      <c r="F28" s="7">
        <f>F26+F27</f>
        <v>1</v>
      </c>
    </row>
    <row r="990" ht="18.75" customHeight="1" x14ac:dyDescent="0.2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428EC-D711-4B78-903A-B708035B6DF2}">
  <dimension ref="A1:E97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5" sqref="A25"/>
    </sheetView>
  </sheetViews>
  <sheetFormatPr defaultColWidth="8.7109375" defaultRowHeight="15" x14ac:dyDescent="0.25"/>
  <cols>
    <col min="1" max="1" width="18.85546875" style="2" customWidth="1"/>
    <col min="2" max="2" width="6.28515625" style="2" customWidth="1"/>
    <col min="3" max="3" width="36.140625" style="2" customWidth="1"/>
    <col min="4" max="4" width="11.7109375" style="3" customWidth="1"/>
    <col min="5" max="5" width="12.5703125" style="4" customWidth="1"/>
    <col min="6" max="16384" width="8.7109375" style="2"/>
  </cols>
  <sheetData>
    <row r="1" spans="1:5" x14ac:dyDescent="0.25">
      <c r="A1" s="2" t="s">
        <v>3</v>
      </c>
      <c r="B1" s="2" t="s">
        <v>2</v>
      </c>
      <c r="C1" s="2" t="s">
        <v>21</v>
      </c>
      <c r="D1" s="3" t="s">
        <v>11</v>
      </c>
      <c r="E1" s="4" t="s">
        <v>12</v>
      </c>
    </row>
    <row r="2" spans="1:5" x14ac:dyDescent="0.25">
      <c r="A2" s="2" t="s">
        <v>6</v>
      </c>
      <c r="B2" s="2">
        <v>2024</v>
      </c>
      <c r="C2" t="s">
        <v>7</v>
      </c>
      <c r="D2" t="s">
        <v>8</v>
      </c>
      <c r="E2" s="6">
        <v>86747</v>
      </c>
    </row>
    <row r="3" spans="1:5" x14ac:dyDescent="0.25">
      <c r="A3" s="2" t="s">
        <v>6</v>
      </c>
      <c r="B3" s="2">
        <v>2024</v>
      </c>
      <c r="C3" t="s">
        <v>7</v>
      </c>
      <c r="D3" t="s">
        <v>9</v>
      </c>
      <c r="E3" s="6">
        <v>54171</v>
      </c>
    </row>
    <row r="4" spans="1:5" x14ac:dyDescent="0.25">
      <c r="A4" s="2" t="s">
        <v>6</v>
      </c>
      <c r="B4" s="2">
        <v>2024</v>
      </c>
      <c r="C4" t="s">
        <v>10</v>
      </c>
      <c r="D4" t="s">
        <v>8</v>
      </c>
      <c r="E4" s="6">
        <v>51864</v>
      </c>
    </row>
    <row r="5" spans="1:5" x14ac:dyDescent="0.25">
      <c r="A5" s="2" t="s">
        <v>6</v>
      </c>
      <c r="B5" s="2">
        <v>2024</v>
      </c>
      <c r="C5" t="s">
        <v>10</v>
      </c>
      <c r="D5" t="s">
        <v>9</v>
      </c>
      <c r="E5" s="6">
        <v>35812</v>
      </c>
    </row>
    <row r="6" spans="1:5" x14ac:dyDescent="0.25">
      <c r="A6" s="2" t="s">
        <v>13</v>
      </c>
      <c r="B6" s="2">
        <v>2024</v>
      </c>
      <c r="C6" t="s">
        <v>7</v>
      </c>
      <c r="D6" t="s">
        <v>8</v>
      </c>
      <c r="E6" s="6">
        <v>86463</v>
      </c>
    </row>
    <row r="7" spans="1:5" x14ac:dyDescent="0.25">
      <c r="A7" s="2" t="s">
        <v>13</v>
      </c>
      <c r="B7" s="2">
        <v>2024</v>
      </c>
      <c r="C7" t="s">
        <v>7</v>
      </c>
      <c r="D7" t="s">
        <v>9</v>
      </c>
      <c r="E7" s="6">
        <v>53767</v>
      </c>
    </row>
    <row r="8" spans="1:5" x14ac:dyDescent="0.25">
      <c r="A8" s="2" t="s">
        <v>13</v>
      </c>
      <c r="B8" s="2">
        <v>2024</v>
      </c>
      <c r="C8" t="s">
        <v>10</v>
      </c>
      <c r="D8" t="s">
        <v>8</v>
      </c>
      <c r="E8" s="6">
        <v>47465</v>
      </c>
    </row>
    <row r="9" spans="1:5" x14ac:dyDescent="0.25">
      <c r="A9" s="2" t="s">
        <v>13</v>
      </c>
      <c r="B9" s="2">
        <v>2024</v>
      </c>
      <c r="C9" t="s">
        <v>10</v>
      </c>
      <c r="D9" t="s">
        <v>9</v>
      </c>
      <c r="E9" s="6">
        <v>31864</v>
      </c>
    </row>
    <row r="10" spans="1:5" x14ac:dyDescent="0.25">
      <c r="A10" s="2" t="s">
        <v>14</v>
      </c>
      <c r="B10" s="2">
        <v>2024</v>
      </c>
      <c r="C10" t="s">
        <v>7</v>
      </c>
      <c r="D10" t="s">
        <v>8</v>
      </c>
      <c r="E10" s="6">
        <v>71396</v>
      </c>
    </row>
    <row r="11" spans="1:5" x14ac:dyDescent="0.25">
      <c r="A11" s="2" t="s">
        <v>14</v>
      </c>
      <c r="B11" s="2">
        <v>2024</v>
      </c>
      <c r="C11" t="s">
        <v>7</v>
      </c>
      <c r="D11" t="s">
        <v>9</v>
      </c>
      <c r="E11" s="6">
        <v>45044</v>
      </c>
    </row>
    <row r="12" spans="1:5" x14ac:dyDescent="0.25">
      <c r="A12" s="2" t="s">
        <v>14</v>
      </c>
      <c r="B12" s="2">
        <v>2024</v>
      </c>
      <c r="C12" t="s">
        <v>10</v>
      </c>
      <c r="D12" t="s">
        <v>8</v>
      </c>
      <c r="E12" s="6">
        <v>40520</v>
      </c>
    </row>
    <row r="13" spans="1:5" x14ac:dyDescent="0.25">
      <c r="A13" s="2" t="s">
        <v>14</v>
      </c>
      <c r="B13" s="2">
        <v>2024</v>
      </c>
      <c r="C13" t="s">
        <v>10</v>
      </c>
      <c r="D13" t="s">
        <v>9</v>
      </c>
      <c r="E13" s="6">
        <v>24544</v>
      </c>
    </row>
    <row r="14" spans="1:5" x14ac:dyDescent="0.25">
      <c r="A14" s="2" t="s">
        <v>27</v>
      </c>
    </row>
    <row r="977" ht="18.75" customHeight="1" x14ac:dyDescent="0.25"/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0D1B4B03E9CC4698987C706C095295" ma:contentTypeVersion="87" ma:contentTypeDescription="Create a new document." ma:contentTypeScope="" ma:versionID="a680365a31f384c213ed1c9333e79f50">
  <xsd:schema xmlns:xsd="http://www.w3.org/2001/XMLSchema" xmlns:xs="http://www.w3.org/2001/XMLSchema" xmlns:p="http://schemas.microsoft.com/office/2006/metadata/properties" xmlns:ns1="http://schemas.microsoft.com/sharepoint/v3" xmlns:ns2="5d982bf3-a48c-4351-8fdb-12b10060851e" xmlns:ns3="9be3f55f-8098-485e-a615-a10e4181e135" xmlns:ns4="ca10bfc4-f870-4cc3-8a61-ea9a369e3574" targetNamespace="http://schemas.microsoft.com/office/2006/metadata/properties" ma:root="true" ma:fieldsID="213655f3ab652bc89d2be6b157881dbf" ns1:_="" ns2:_="" ns3:_="" ns4:_="">
    <xsd:import namespace="http://schemas.microsoft.com/sharepoint/v3"/>
    <xsd:import namespace="5d982bf3-a48c-4351-8fdb-12b10060851e"/>
    <xsd:import namespace="9be3f55f-8098-485e-a615-a10e4181e135"/>
    <xsd:import namespace="ca10bfc4-f870-4cc3-8a61-ea9a369e3574"/>
    <xsd:element name="properties">
      <xsd:complexType>
        <xsd:sequence>
          <xsd:element name="documentManagement">
            <xsd:complexType>
              <xsd:all>
                <xsd:element ref="ns3:TaxCatchAll" minOccurs="0"/>
                <xsd:element ref="ns2:ia4fe8ee8d364c9f8d8b37e8c9aeedb6" minOccurs="0"/>
                <xsd:element ref="ns4:h112d938ec0d43dd9854c9c3eeef9a58" minOccurs="0"/>
                <xsd:element ref="ns4:pf601aed3de749a898c3b06239b052af" minOccurs="0"/>
                <xsd:element ref="ns4:h7e9c4cc72fb4de094bf87e96890c0c2" minOccurs="0"/>
                <xsd:element ref="ns2:a7e4010d7db74f61a5af14041442919b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2:ned4871b43f142479a1da9e4dec3ead3" minOccurs="0"/>
                <xsd:element ref="ns2:pd51286b66fa4a86843a97fa5c0abf9b" minOccurs="0"/>
                <xsd:element ref="ns2:k20b5b353c2d4a59a44170cce5889c20" minOccurs="0"/>
                <xsd:element ref="ns4:MediaServiceDateTaken" minOccurs="0"/>
                <xsd:element ref="ns4:MediaServiceLocation" minOccurs="0"/>
                <xsd:element ref="ns3:TaxKeywordTaxHTField" minOccurs="0"/>
                <xsd:element ref="ns2:k1250adc1ff244fa903739753c5e73ff" minOccurs="0"/>
                <xsd:element ref="ns2:MeetingTime" minOccurs="0"/>
                <xsd:element ref="ns2:fe949326ff6d4687acbf295dda149b37" minOccurs="0"/>
                <xsd:element ref="ns4:MediaServiceGenerationTime" minOccurs="0"/>
                <xsd:element ref="ns4:MediaServiceEventHashCode" minOccurs="0"/>
                <xsd:element ref="ns2:aeec274ad21c4909ab5fb112d68909fb" minOccurs="0"/>
                <xsd:element ref="ns3:SharedWithUsers" minOccurs="0"/>
                <xsd:element ref="ns3:SharedWithDetails" minOccurs="0"/>
                <xsd:element ref="ns1:DocumentSetDescription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44" nillable="true" ma:displayName="Description" ma:description="A description of the Document 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82bf3-a48c-4351-8fdb-12b10060851e" elementFormDefault="qualified">
    <xsd:import namespace="http://schemas.microsoft.com/office/2006/documentManagement/types"/>
    <xsd:import namespace="http://schemas.microsoft.com/office/infopath/2007/PartnerControls"/>
    <xsd:element name="ia4fe8ee8d364c9f8d8b37e8c9aeedb6" ma:index="14" nillable="true" ma:taxonomy="true" ma:internalName="ia4fe8ee8d364c9f8d8b37e8c9aeedb6" ma:taxonomyFieldName="Town_x0020_or_x0020_Village" ma:displayName="Town or Village" ma:default="" ma:fieldId="{2a4fe8ee-8d36-4c9f-8d8b-37e8c9aeedb6}" ma:taxonomyMulti="true" ma:sspId="cceb9721-df7c-4dbc-8f19-77f5dc396abe" ma:termSetId="64630a1b-9342-481d-953c-3caea2ee54e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7e4010d7db74f61a5af14041442919b" ma:index="18" nillable="true" ma:taxonomy="true" ma:internalName="a7e4010d7db74f61a5af14041442919b" ma:taxonomyFieldName="Regulatory_x0020_Review_x0020_Types" ma:displayName="Regulatory Review Types" ma:indexed="true" ma:default="" ma:fieldId="{a7e4010d-7db7-4f61-a5af-14041442919b}" ma:sspId="cceb9721-df7c-4dbc-8f19-77f5dc396abe" ma:termSetId="e757629f-12ed-4ccb-be55-a034738c244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ed4871b43f142479a1da9e4dec3ead3" ma:index="23" nillable="true" ma:taxonomy="true" ma:internalName="ned4871b43f142479a1da9e4dec3ead3" ma:taxonomyFieldName="CCC_x0020_Plans" ma:displayName="CCC Plans" ma:default="" ma:fieldId="{7ed4871b-43f1-4247-9a1d-a9e4dec3ead3}" ma:sspId="cceb9721-df7c-4dbc-8f19-77f5dc396abe" ma:termSetId="e8cc82b8-12c0-455f-a3a2-81036c4319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d51286b66fa4a86843a97fa5c0abf9b" ma:index="24" nillable="true" ma:taxonomy="true" ma:internalName="pd51286b66fa4a86843a97fa5c0abf9b" ma:taxonomyFieldName="CCC_x0020_Keywords" ma:displayName="CCC Keywords" ma:default="" ma:fieldId="{9d51286b-66fa-4a86-843a-97fa5c0abf9b}" ma:taxonomyMulti="true" ma:sspId="cceb9721-df7c-4dbc-8f19-77f5dc396abe" ma:termSetId="237bb7e9-aef9-4b25-8f13-0a138404874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20b5b353c2d4a59a44170cce5889c20" ma:index="25" nillable="true" ma:taxonomy="true" ma:internalName="k20b5b353c2d4a59a44170cce5889c20" ma:taxonomyFieldName="CCC_x0020_Document_x0020_Type" ma:displayName="Document Type" ma:default="" ma:fieldId="{420b5b35-3c2d-4a59-a441-70cce5889c20}" ma:sspId="cceb9721-df7c-4dbc-8f19-77f5dc396abe" ma:termSetId="2f5adcc4-b536-4831-8487-2b04e936f6a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1250adc1ff244fa903739753c5e73ff" ma:index="34" nillable="true" ma:taxonomy="true" ma:internalName="k1250adc1ff244fa903739753c5e73ff" ma:taxonomyFieldName="WebResources" ma:displayName="WebResources" ma:indexed="true" ma:default="101;#web|9932c02a-dfc7-4cbe-ae78-3976b987aa6a" ma:fieldId="{41250adc-1ff2-44fa-9037-39753c5e73ff}" ma:sspId="cceb9721-df7c-4dbc-8f19-77f5dc396abe" ma:termSetId="3a3b1e03-2606-4712-baee-4715bbe485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etingTime" ma:index="35" nillable="true" ma:displayName="MeetingTime" ma:format="DateTime" ma:indexed="true" ma:internalName="MeetingTime">
      <xsd:simpleType>
        <xsd:restriction base="dms:DateTime"/>
      </xsd:simpleType>
    </xsd:element>
    <xsd:element name="fe949326ff6d4687acbf295dda149b37" ma:index="37" nillable="true" ma:taxonomy="true" ma:internalName="fe949326ff6d4687acbf295dda149b37" ma:taxonomyFieldName="SiteDomains" ma:displayName="Domains" ma:default="" ma:fieldId="{fe949326-ff6d-4687-acbf-295dda149b37}" ma:sspId="cceb9721-df7c-4dbc-8f19-77f5dc396abe" ma:termSetId="f3a86052-10d6-4365-9271-fd817bb0731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eec274ad21c4909ab5fb112d68909fb" ma:index="41" nillable="true" ma:taxonomy="true" ma:internalName="aeec274ad21c4909ab5fb112d68909fb" ma:taxonomyFieldName="Document_x0020_Status" ma:displayName="Document Status" ma:default="" ma:fieldId="{aeec274a-d21c-4909-ab5f-b112d68909fb}" ma:sspId="cceb9721-df7c-4dbc-8f19-77f5dc396abe" ma:termSetId="4ec54bb5-14a5-4b45-bcdb-6e98c6089fd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3f55f-8098-485e-a615-a10e4181e13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2768a9f4-479c-4e6f-93d4-4292895fbc04}" ma:internalName="TaxCatchAll" ma:showField="CatchAllData" ma:web="9be3f55f-8098-485e-a615-a10e4181e1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8" nillable="true" ma:taxonomy="true" ma:internalName="TaxKeywordTaxHTField" ma:taxonomyFieldName="TaxKeyword" ma:displayName="Enterprise Keywords" ma:fieldId="{23f27201-bee3-471e-b2e7-b64fd8b7ca38}" ma:taxonomyMulti="true" ma:sspId="cceb9721-df7c-4dbc-8f19-77f5dc396ab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4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10bfc4-f870-4cc3-8a61-ea9a369e3574" elementFormDefault="qualified">
    <xsd:import namespace="http://schemas.microsoft.com/office/2006/documentManagement/types"/>
    <xsd:import namespace="http://schemas.microsoft.com/office/infopath/2007/PartnerControls"/>
    <xsd:element name="h112d938ec0d43dd9854c9c3eeef9a58" ma:index="15" nillable="true" ma:taxonomy="true" ma:internalName="h112d938ec0d43dd9854c9c3eeef9a58" ma:taxonomyFieldName="Program_x0020_Area" ma:displayName="Program Area" ma:readOnly="false" ma:default="" ma:fieldId="{1112d938-ec0d-43dd-9854-c9c3eeef9a58}" ma:taxonomyMulti="true" ma:sspId="cceb9721-df7c-4dbc-8f19-77f5dc396abe" ma:termSetId="bbb3c8d7-3f85-4b92-b602-0a181370541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601aed3de749a898c3b06239b052af" ma:index="16" nillable="true" ma:taxonomy="true" ma:internalName="pf601aed3de749a898c3b06239b052af" ma:taxonomyFieldName="Agency" ma:displayName="Agency" ma:readOnly="false" ma:default="" ma:fieldId="{9f601aed-3de7-49a8-98c3-b06239b052af}" ma:taxonomyMulti="true" ma:sspId="cceb9721-df7c-4dbc-8f19-77f5dc396abe" ma:termSetId="a014325f-77f6-4581-a969-155462e883c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e9c4cc72fb4de094bf87e96890c0c2" ma:index="17" nillable="true" ma:taxonomy="true" ma:internalName="h7e9c4cc72fb4de094bf87e96890c0c2" ma:taxonomyFieldName="Year" ma:displayName="Year" ma:indexed="true" ma:default="" ma:fieldId="{17e9c4cc-72fb-4de0-94bf-87e96890c0c2}" ma:sspId="cceb9721-df7c-4dbc-8f19-77f5dc396abe" ma:termSetId="038d3ef1-10e1-46c9-9eee-9c06d74a457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1" nillable="true" ma:displayName="MediaServiceAutoTags" ma:internalName="MediaServiceAutoTags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7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46" nillable="true" ma:taxonomy="true" ma:internalName="lcf76f155ced4ddcb4097134ff3c332f" ma:taxonomyFieldName="MediaServiceImageTags" ma:displayName="Image Tags" ma:readOnly="false" ma:fieldId="{5cf76f15-5ced-4ddc-b409-7134ff3c332f}" ma:taxonomyMulti="true" ma:sspId="cceb9721-df7c-4dbc-8f19-77f5dc396a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e3f55f-8098-485e-a615-a10e4181e135">
      <Value>3716</Value>
      <Value>103</Value>
      <Value>3916</Value>
      <Value>101</Value>
    </TaxCatchAll>
    <k20b5b353c2d4a59a44170cce5889c20 xmlns="5d982bf3-a48c-4351-8fdb-12b1006085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Data</TermName>
          <TermId xmlns="http://schemas.microsoft.com/office/infopath/2007/PartnerControls">5ebd0895-5094-4875-943e-d344da627fa1</TermId>
        </TermInfo>
      </Terms>
    </k20b5b353c2d4a59a44170cce5889c20>
    <k1250adc1ff244fa903739753c5e73ff xmlns="5d982bf3-a48c-4351-8fdb-12b1006085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web</TermName>
          <TermId xmlns="http://schemas.microsoft.com/office/infopath/2007/PartnerControls">9932c02a-dfc7-4cbe-ae78-3976b987aa6a</TermId>
        </TermInfo>
      </Terms>
    </k1250adc1ff244fa903739753c5e73ff>
    <ned4871b43f142479a1da9e4dec3ead3 xmlns="5d982bf3-a48c-4351-8fdb-12b10060851e">
      <Terms xmlns="http://schemas.microsoft.com/office/infopath/2007/PartnerControls"/>
    </ned4871b43f142479a1da9e4dec3ead3>
    <MeetingTime xmlns="5d982bf3-a48c-4351-8fdb-12b10060851e" xsi:nil="true"/>
    <a7e4010d7db74f61a5af14041442919b xmlns="5d982bf3-a48c-4351-8fdb-12b10060851e">
      <Terms xmlns="http://schemas.microsoft.com/office/infopath/2007/PartnerControls"/>
    </a7e4010d7db74f61a5af14041442919b>
    <ia4fe8ee8d364c9f8d8b37e8c9aeedb6 xmlns="5d982bf3-a48c-4351-8fdb-12b10060851e">
      <Terms xmlns="http://schemas.microsoft.com/office/infopath/2007/PartnerControls"/>
    </ia4fe8ee8d364c9f8d8b37e8c9aeedb6>
    <fe949326ff6d4687acbf295dda149b37 xmlns="5d982bf3-a48c-4351-8fdb-12b10060851e">
      <Terms xmlns="http://schemas.microsoft.com/office/infopath/2007/PartnerControls"/>
    </fe949326ff6d4687acbf295dda149b37>
    <aeec274ad21c4909ab5fb112d68909fb xmlns="5d982bf3-a48c-4351-8fdb-12b10060851e">
      <Terms xmlns="http://schemas.microsoft.com/office/infopath/2007/PartnerControls"/>
    </aeec274ad21c4909ab5fb112d68909fb>
    <SharedWithUsers xmlns="9be3f55f-8098-485e-a615-a10e4181e135">
      <UserInfo>
        <DisplayName/>
        <AccountId xsi:nil="true"/>
        <AccountType/>
      </UserInfo>
    </SharedWithUsers>
    <lcf76f155ced4ddcb4097134ff3c332f xmlns="ca10bfc4-f870-4cc3-8a61-ea9a369e3574">
      <Terms xmlns="http://schemas.microsoft.com/office/infopath/2007/PartnerControls"/>
    </lcf76f155ced4ddcb4097134ff3c332f>
    <pf601aed3de749a898c3b06239b052af xmlns="ca10bfc4-f870-4cc3-8a61-ea9a369e35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Cape Cod Commission</TermName>
          <TermId xmlns="http://schemas.microsoft.com/office/infopath/2007/PartnerControls">4607cd07-312c-43b3-b5aa-f93d48ff326a</TermId>
        </TermInfo>
      </Terms>
    </pf601aed3de749a898c3b06239b052af>
    <TaxKeywordTaxHTField xmlns="9be3f55f-8098-485e-a615-a10e4181e135">
      <Terms xmlns="http://schemas.microsoft.com/office/infopath/2007/PartnerControls"/>
    </TaxKeywordTaxHTField>
    <DocumentSetDescription xmlns="http://schemas.microsoft.com/sharepoint/v3" xsi:nil="true"/>
    <pd51286b66fa4a86843a97fa5c0abf9b xmlns="5d982bf3-a48c-4351-8fdb-12b10060851e">
      <Terms xmlns="http://schemas.microsoft.com/office/infopath/2007/PartnerControls"/>
    </pd51286b66fa4a86843a97fa5c0abf9b>
    <h112d938ec0d43dd9854c9c3eeef9a58 xmlns="ca10bfc4-f870-4cc3-8a61-ea9a369e3574">
      <Terms xmlns="http://schemas.microsoft.com/office/infopath/2007/PartnerControls"/>
    </h112d938ec0d43dd9854c9c3eeef9a58>
    <h7e9c4cc72fb4de094bf87e96890c0c2 xmlns="ca10bfc4-f870-4cc3-8a61-ea9a369e35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2026</TermName>
          <TermId xmlns="http://schemas.microsoft.com/office/infopath/2007/PartnerControls">37c955a2-c1a9-4692-a97d-f63083cd51eb</TermId>
        </TermInfo>
      </Terms>
    </h7e9c4cc72fb4de094bf87e96890c0c2>
  </documentManagement>
</p:properties>
</file>

<file path=customXml/itemProps1.xml><?xml version="1.0" encoding="utf-8"?>
<ds:datastoreItem xmlns:ds="http://schemas.openxmlformats.org/officeDocument/2006/customXml" ds:itemID="{FCFAA933-4866-47A4-94F2-2557F9EFA8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7E2436-6994-40D1-B769-C904145E6A20}"/>
</file>

<file path=customXml/itemProps3.xml><?xml version="1.0" encoding="utf-8"?>
<ds:datastoreItem xmlns:ds="http://schemas.openxmlformats.org/officeDocument/2006/customXml" ds:itemID="{8468911C-62D2-4C2F-8557-41511E6FAB4F}">
  <ds:schemaRefs>
    <ds:schemaRef ds:uri="http://schemas.microsoft.com/office/2006/metadata/properties"/>
    <ds:schemaRef ds:uri="http://schemas.microsoft.com/office/infopath/2007/PartnerControls"/>
    <ds:schemaRef ds:uri="9be3f55f-8098-485e-a615-a10e4181e135"/>
    <ds:schemaRef ds:uri="871cf62a-6174-4ba7-ae05-554fd18df6aa"/>
    <ds:schemaRef ds:uri="5d982bf3-a48c-4351-8fdb-12b10060851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Intro</vt:lpstr>
      <vt:lpstr>Field Definitions</vt:lpstr>
      <vt:lpstr>SelfEmployment_Rate_Data_2026</vt:lpstr>
      <vt:lpstr>SelfEmployment_Gender_Data_2026</vt:lpstr>
      <vt:lpstr>SelfEmployment_Earnings_Data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 Ricotta</dc:creator>
  <cp:keywords/>
  <dc:description/>
  <cp:lastModifiedBy>Chloe Schaefer</cp:lastModifiedBy>
  <cp:revision/>
  <dcterms:created xsi:type="dcterms:W3CDTF">2024-05-06T14:09:25Z</dcterms:created>
  <dcterms:modified xsi:type="dcterms:W3CDTF">2026-08-26T19:47:35Z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8ca930-c773-4612-ba57-7600e9043226_Enabled">
    <vt:lpwstr>true</vt:lpwstr>
  </property>
  <property fmtid="{D5CDD505-2E9C-101B-9397-08002B2CF9AE}" pid="3" name="MSIP_Label_4b8ca930-c773-4612-ba57-7600e9043226_SetDate">
    <vt:lpwstr>2024-05-06T14:47:13Z</vt:lpwstr>
  </property>
  <property fmtid="{D5CDD505-2E9C-101B-9397-08002B2CF9AE}" pid="4" name="MSIP_Label_4b8ca930-c773-4612-ba57-7600e9043226_Method">
    <vt:lpwstr>Standard</vt:lpwstr>
  </property>
  <property fmtid="{D5CDD505-2E9C-101B-9397-08002B2CF9AE}" pid="5" name="MSIP_Label_4b8ca930-c773-4612-ba57-7600e9043226_Name">
    <vt:lpwstr>defa4170-0d19-0005-0004-bc88714345d2</vt:lpwstr>
  </property>
  <property fmtid="{D5CDD505-2E9C-101B-9397-08002B2CF9AE}" pid="6" name="MSIP_Label_4b8ca930-c773-4612-ba57-7600e9043226_SiteId">
    <vt:lpwstr>84475217-b423-48db-b766-ed4bbbea74f1</vt:lpwstr>
  </property>
  <property fmtid="{D5CDD505-2E9C-101B-9397-08002B2CF9AE}" pid="7" name="MSIP_Label_4b8ca930-c773-4612-ba57-7600e9043226_ActionId">
    <vt:lpwstr>61e37712-3d2a-4105-9a06-6538a3487a07</vt:lpwstr>
  </property>
  <property fmtid="{D5CDD505-2E9C-101B-9397-08002B2CF9AE}" pid="8" name="MSIP_Label_4b8ca930-c773-4612-ba57-7600e9043226_ContentBits">
    <vt:lpwstr>0</vt:lpwstr>
  </property>
  <property fmtid="{D5CDD505-2E9C-101B-9397-08002B2CF9AE}" pid="9" name="ContentTypeId">
    <vt:lpwstr>0x010100A30D1B4B03E9CC4698987C706C095295</vt:lpwstr>
  </property>
  <property fmtid="{D5CDD505-2E9C-101B-9397-08002B2CF9AE}" pid="10" name="MediaServiceImageTags">
    <vt:lpwstr/>
  </property>
  <property fmtid="{D5CDD505-2E9C-101B-9397-08002B2CF9AE}" pid="11" name="Order">
    <vt:r8>13900300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WebResources">
    <vt:lpwstr>101;#web|9932c02a-dfc7-4cbe-ae78-3976b987aa6a</vt:lpwstr>
  </property>
  <property fmtid="{D5CDD505-2E9C-101B-9397-08002B2CF9AE}" pid="19" name="Agency">
    <vt:lpwstr>103;#Cape Cod Commission|4607cd07-312c-43b3-b5aa-f93d48ff326a</vt:lpwstr>
  </property>
  <property fmtid="{D5CDD505-2E9C-101B-9397-08002B2CF9AE}" pid="20" name="CCC_x0020_Document_x0020_Type">
    <vt:lpwstr>3916;#Data|5ebd0895-5094-4875-943e-d344da627fa1</vt:lpwstr>
  </property>
  <property fmtid="{D5CDD505-2E9C-101B-9397-08002B2CF9AE}" pid="21" name="Project_x0020_ID">
    <vt:lpwstr/>
  </property>
  <property fmtid="{D5CDD505-2E9C-101B-9397-08002B2CF9AE}" pid="22" name="SiteDomains">
    <vt:lpwstr/>
  </property>
  <property fmtid="{D5CDD505-2E9C-101B-9397-08002B2CF9AE}" pid="23" name="CCC Program Areas">
    <vt:lpwstr/>
  </property>
  <property fmtid="{D5CDD505-2E9C-101B-9397-08002B2CF9AE}" pid="24" name="Town_x0020_or_x0020_Village">
    <vt:lpwstr/>
  </property>
  <property fmtid="{D5CDD505-2E9C-101B-9397-08002B2CF9AE}" pid="25" name="Project ID">
    <vt:lpwstr/>
  </property>
  <property fmtid="{D5CDD505-2E9C-101B-9397-08002B2CF9AE}" pid="26" name="Document_x0020_Status">
    <vt:lpwstr/>
  </property>
  <property fmtid="{D5CDD505-2E9C-101B-9397-08002B2CF9AE}" pid="27" name="Regulatory Review Types">
    <vt:lpwstr/>
  </property>
  <property fmtid="{D5CDD505-2E9C-101B-9397-08002B2CF9AE}" pid="28" name="Document Status">
    <vt:lpwstr/>
  </property>
  <property fmtid="{D5CDD505-2E9C-101B-9397-08002B2CF9AE}" pid="29" name="CCC Document Type">
    <vt:lpwstr>3916;#Data|5ebd0895-5094-4875-943e-d344da627fa1</vt:lpwstr>
  </property>
  <property fmtid="{D5CDD505-2E9C-101B-9397-08002B2CF9AE}" pid="30" name="CCC_x0020_Program_x0020_Areas">
    <vt:lpwstr/>
  </property>
  <property fmtid="{D5CDD505-2E9C-101B-9397-08002B2CF9AE}" pid="31" name="Regulatory_x0020_Review_x0020_Types">
    <vt:lpwstr/>
  </property>
  <property fmtid="{D5CDD505-2E9C-101B-9397-08002B2CF9AE}" pid="32" name="Year">
    <vt:lpwstr>3716;#2026|37c955a2-c1a9-4692-a97d-f63083cd51eb</vt:lpwstr>
  </property>
  <property fmtid="{D5CDD505-2E9C-101B-9397-08002B2CF9AE}" pid="33" name="CCC_x0020_Plans">
    <vt:lpwstr/>
  </property>
  <property fmtid="{D5CDD505-2E9C-101B-9397-08002B2CF9AE}" pid="34" name="CCC Plans">
    <vt:lpwstr/>
  </property>
  <property fmtid="{D5CDD505-2E9C-101B-9397-08002B2CF9AE}" pid="35" name="Town or Village">
    <vt:lpwstr/>
  </property>
  <property fmtid="{D5CDD505-2E9C-101B-9397-08002B2CF9AE}" pid="36" name="Subregions">
    <vt:lpwstr/>
  </property>
  <property fmtid="{D5CDD505-2E9C-101B-9397-08002B2CF9AE}" pid="37" name="e1a5b98cdd71426dacb6e478c7a5882f">
    <vt:lpwstr/>
  </property>
  <property fmtid="{D5CDD505-2E9C-101B-9397-08002B2CF9AE}" pid="38" name="TaxKeyword">
    <vt:lpwstr/>
  </property>
  <property fmtid="{D5CDD505-2E9C-101B-9397-08002B2CF9AE}" pid="39" name="Program Area">
    <vt:lpwstr/>
  </property>
  <property fmtid="{D5CDD505-2E9C-101B-9397-08002B2CF9AE}" pid="40" name="CCC_x0020_Keywords">
    <vt:lpwstr/>
  </property>
  <property fmtid="{D5CDD505-2E9C-101B-9397-08002B2CF9AE}" pid="41" name="Program_x0020_Area">
    <vt:lpwstr/>
  </property>
  <property fmtid="{D5CDD505-2E9C-101B-9397-08002B2CF9AE}" pid="42" name="mc1af4c238594e12bbb9206d9aa9c5d3">
    <vt:lpwstr/>
  </property>
  <property fmtid="{D5CDD505-2E9C-101B-9397-08002B2CF9AE}" pid="43" name="CCC Keywords">
    <vt:lpwstr/>
  </property>
  <property fmtid="{D5CDD505-2E9C-101B-9397-08002B2CF9AE}" pid="44" name="Wiki_x0020_Page_x0020_Categories">
    <vt:lpwstr/>
  </property>
  <property fmtid="{D5CDD505-2E9C-101B-9397-08002B2CF9AE}" pid="45" name="Project_x0020_ID0">
    <vt:lpwstr/>
  </property>
  <property fmtid="{D5CDD505-2E9C-101B-9397-08002B2CF9AE}" pid="46" name="Project ID0">
    <vt:lpwstr/>
  </property>
  <property fmtid="{D5CDD505-2E9C-101B-9397-08002B2CF9AE}" pid="47" name="Wiki Page Categories">
    <vt:lpwstr/>
  </property>
</Properties>
</file>